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8"/>
  <workbookPr showInkAnnotation="0" defaultThemeVersion="124226"/>
  <mc:AlternateContent xmlns:mc="http://schemas.openxmlformats.org/markup-compatibility/2006">
    <mc:Choice Requires="x15">
      <x15ac:absPath xmlns:x15ac="http://schemas.microsoft.com/office/spreadsheetml/2010/11/ac" url="C:\Users\paudler\Desktop\"/>
    </mc:Choice>
  </mc:AlternateContent>
  <xr:revisionPtr revIDLastSave="0" documentId="8_{03DA2F66-4ED1-423B-8805-E0447300AABC}" xr6:coauthVersionLast="36" xr6:coauthVersionMax="36" xr10:uidLastSave="{00000000-0000-0000-0000-000000000000}"/>
  <bookViews>
    <workbookView xWindow="0" yWindow="0" windowWidth="28800" windowHeight="14820" firstSheet="2" activeTab="4" xr2:uid="{00000000-000D-0000-FFFF-FFFF00000000}"/>
  </bookViews>
  <sheets>
    <sheet name="Tabelle1" sheetId="1" state="hidden" r:id="rId1"/>
    <sheet name="Antrag" sheetId="3" state="hidden" r:id="rId2"/>
    <sheet name="Landkreise" sheetId="2" r:id="rId3"/>
    <sheet name="Stundensätze" sheetId="7" r:id="rId4"/>
    <sheet name="Antragsformular" sheetId="6" r:id="rId5"/>
  </sheets>
  <definedNames>
    <definedName name="Antragsdatum" localSheetId="1">Antrag!$D$367</definedName>
    <definedName name="Antragsdatum">Tabelle1!$B$367</definedName>
    <definedName name="Antragsteller">Antragsformular!$I$33</definedName>
    <definedName name="Datum" localSheetId="1">Antrag!$C$354</definedName>
    <definedName name="Datum" localSheetId="0">Tabelle1!$C$354</definedName>
    <definedName name="_xlnm.Print_Area" localSheetId="1">Antrag!$B$1:$XFD$400</definedName>
    <definedName name="_xlnm.Print_Area" localSheetId="0">Tabelle1!$B$1:$XFD$402</definedName>
    <definedName name="_xlnm.Print_Titles" localSheetId="4">Antragsformular!$70:$73</definedName>
    <definedName name="EigenleistungAnlage" localSheetId="1">Antrag!#REF!</definedName>
    <definedName name="EigenleistungAnlage" localSheetId="0">Tabelle1!#REF!</definedName>
    <definedName name="geplEL" localSheetId="1">Antrag!$V$103</definedName>
    <definedName name="geplEL">Tabelle1!$V$103</definedName>
    <definedName name="geplFE" localSheetId="1">Antrag!$V$190</definedName>
    <definedName name="geplFE">Tabelle1!$V$190</definedName>
    <definedName name="geplFL" localSheetId="1">Antrag!$V$165</definedName>
    <definedName name="geplFL">Tabelle1!$V$165</definedName>
    <definedName name="geplSachm" localSheetId="1">Antrag!$V$134</definedName>
    <definedName name="geplSachm">Tabelle1!$V$134</definedName>
    <definedName name="geplSon" localSheetId="1">Antrag!$V$237</definedName>
    <definedName name="geplSon">Tabelle1!$V$237</definedName>
    <definedName name="Projekttitel">Antragsformular!$I$27</definedName>
    <definedName name="Text17" localSheetId="1">Antrag!$C$63</definedName>
    <definedName name="Text17" localSheetId="0">Tabelle1!$C$63</definedName>
    <definedName name="Text32" localSheetId="1">Antrag!$E$288</definedName>
    <definedName name="Text32" localSheetId="0">Tabelle1!$E$288</definedName>
    <definedName name="Text33" localSheetId="1">Antrag!$C$291</definedName>
    <definedName name="Text33" localSheetId="0">Tabelle1!$C$291</definedName>
    <definedName name="Text34" localSheetId="1">Antrag!$C$294</definedName>
    <definedName name="Text34" localSheetId="0">Tabelle1!$C$294</definedName>
    <definedName name="Text35" localSheetId="1">Antrag!$C$295</definedName>
    <definedName name="Text35" localSheetId="0">Tabelle1!$C$295</definedName>
    <definedName name="Text36" localSheetId="1">Antrag!$C$296</definedName>
    <definedName name="Text36" localSheetId="0">Tabelle1!$C$296</definedName>
    <definedName name="Text37" localSheetId="1">Antrag!$C$297</definedName>
    <definedName name="Text37" localSheetId="0">Tabelle1!$C$297</definedName>
    <definedName name="Text38" localSheetId="1">Antrag!$D$294</definedName>
    <definedName name="Text38" localSheetId="0">Tabelle1!$D$294</definedName>
    <definedName name="Text39" localSheetId="1">Antrag!$D$295</definedName>
    <definedName name="Text39" localSheetId="0">Tabelle1!$D$295</definedName>
    <definedName name="Text40" localSheetId="1">Antrag!$D$296</definedName>
    <definedName name="Text40" localSheetId="0">Tabelle1!$D$296</definedName>
    <definedName name="Text41" localSheetId="1">Antrag!$D$297</definedName>
    <definedName name="Text41" localSheetId="0">Tabelle1!$D$297</definedName>
    <definedName name="Text42" localSheetId="1">Antrag!$D$298</definedName>
    <definedName name="Text42" localSheetId="0">Tabelle1!$D$298</definedName>
    <definedName name="Text43" localSheetId="1">Antrag!#REF!</definedName>
    <definedName name="Text43" localSheetId="0">Tabelle1!#REF!</definedName>
    <definedName name="Text44" localSheetId="1">Antrag!$D$329</definedName>
    <definedName name="Text44" localSheetId="0">Tabelle1!$D$329</definedName>
    <definedName name="Text45" localSheetId="1">Antrag!$D$334</definedName>
    <definedName name="Text45" localSheetId="0">Tabelle1!$D$334</definedName>
    <definedName name="Text46" localSheetId="1">Antrag!#REF!</definedName>
    <definedName name="Text46" localSheetId="0">Tabelle1!#REF!</definedName>
    <definedName name="Text47" localSheetId="1">Antrag!$D$337</definedName>
    <definedName name="Text47" localSheetId="0">Tabelle1!$D$337</definedName>
    <definedName name="Text48" localSheetId="1">Antrag!$D$339</definedName>
    <definedName name="Text48" localSheetId="0">Tabelle1!$D$339</definedName>
    <definedName name="Text49" localSheetId="1">Antrag!$D$340</definedName>
    <definedName name="Text49" localSheetId="0">Tabelle1!$D$340</definedName>
    <definedName name="Text50" localSheetId="1">Antrag!$D$342</definedName>
    <definedName name="Text50" localSheetId="0">Tabelle1!$D$342</definedName>
    <definedName name="Text52" localSheetId="1">Antrag!$D$348</definedName>
    <definedName name="Text52" localSheetId="0">Tabelle1!$D$348</definedName>
    <definedName name="Text54" localSheetId="1">Antrag!#REF!</definedName>
    <definedName name="Text54" localSheetId="0">Tabelle1!#REF!</definedName>
    <definedName name="Text55" localSheetId="1">Antrag!#REF!</definedName>
    <definedName name="Text55" localSheetId="0">Tabelle1!#REF!</definedName>
  </definedNames>
  <calcPr calcId="191029"/>
  <customWorkbookViews>
    <customWorkbookView name="1" guid="{56BB2888-F83D-46F7-9C37-ECBEE781A103}" includePrintSettings="0" includeHiddenRowCol="0" maximized="1" windowWidth="1916" windowHeight="881" activeSheetId="6" showFormulaBar="0"/>
  </customWorkbookViews>
</workbook>
</file>

<file path=xl/calcChain.xml><?xml version="1.0" encoding="utf-8"?>
<calcChain xmlns="http://schemas.openxmlformats.org/spreadsheetml/2006/main">
  <c r="T189" i="6" l="1"/>
  <c r="W189" i="6"/>
  <c r="T190" i="6"/>
  <c r="W190" i="6"/>
  <c r="T191" i="6"/>
  <c r="W191" i="6"/>
  <c r="T192" i="6"/>
  <c r="W192" i="6"/>
  <c r="T193" i="6"/>
  <c r="W193" i="6"/>
  <c r="W336" i="6" l="1"/>
  <c r="T180" i="6" l="1"/>
  <c r="W180" i="6"/>
  <c r="W200" i="6"/>
  <c r="W201" i="6"/>
  <c r="W202" i="6"/>
  <c r="W244" i="6"/>
  <c r="W245" i="6"/>
  <c r="W246" i="6"/>
  <c r="W247" i="6"/>
  <c r="W248" i="6"/>
  <c r="I145" i="6" l="1"/>
  <c r="I150" i="6" s="1"/>
  <c r="I152" i="6" s="1"/>
  <c r="I153" i="6" s="1"/>
  <c r="P152" i="6"/>
  <c r="P153" i="6" s="1"/>
  <c r="T170" i="6"/>
  <c r="W170" i="6"/>
  <c r="T171" i="6"/>
  <c r="W171" i="6"/>
  <c r="T172" i="6"/>
  <c r="W172" i="6"/>
  <c r="T173" i="6"/>
  <c r="W173" i="6"/>
  <c r="T174" i="6"/>
  <c r="W174" i="6"/>
  <c r="T175" i="6"/>
  <c r="W175" i="6"/>
  <c r="T134" i="6" l="1"/>
  <c r="V303" i="6" s="1"/>
  <c r="W262" i="6" l="1"/>
  <c r="T253" i="6" s="1"/>
  <c r="V306" i="6" s="1"/>
  <c r="W250" i="6" l="1"/>
  <c r="T250" i="6"/>
  <c r="Q250" i="6"/>
  <c r="W249" i="6"/>
  <c r="T249" i="6"/>
  <c r="Q249" i="6"/>
  <c r="T248" i="6"/>
  <c r="Q248" i="6"/>
  <c r="W243" i="6"/>
  <c r="T243" i="6"/>
  <c r="Q243" i="6"/>
  <c r="W242" i="6"/>
  <c r="T242" i="6"/>
  <c r="Q242" i="6"/>
  <c r="W241" i="6"/>
  <c r="T241" i="6"/>
  <c r="Q241" i="6"/>
  <c r="W240" i="6"/>
  <c r="T240" i="6"/>
  <c r="Q240" i="6"/>
  <c r="W239" i="6"/>
  <c r="T239" i="6"/>
  <c r="Q239" i="6"/>
  <c r="W238" i="6"/>
  <c r="T238" i="6"/>
  <c r="Q238" i="6"/>
  <c r="W237" i="6"/>
  <c r="T237" i="6"/>
  <c r="Q237" i="6"/>
  <c r="S329" i="6"/>
  <c r="W120" i="6"/>
  <c r="W121" i="6"/>
  <c r="W122" i="6"/>
  <c r="B393" i="6" l="1"/>
  <c r="Q227" i="6"/>
  <c r="V288" i="6" l="1"/>
  <c r="V289" i="6"/>
  <c r="V290" i="6"/>
  <c r="V291" i="6"/>
  <c r="V292" i="6"/>
  <c r="V293" i="6"/>
  <c r="V294" i="6"/>
  <c r="V295" i="6"/>
  <c r="V296" i="6"/>
  <c r="V286" i="6"/>
  <c r="V287" i="6"/>
  <c r="W203" i="6" l="1"/>
  <c r="T203" i="6"/>
  <c r="T200" i="6"/>
  <c r="W199" i="6"/>
  <c r="T199" i="6"/>
  <c r="W198" i="6"/>
  <c r="T198" i="6"/>
  <c r="W197" i="6"/>
  <c r="T197" i="6"/>
  <c r="W196" i="6"/>
  <c r="T196" i="6"/>
  <c r="W195" i="6"/>
  <c r="T195" i="6"/>
  <c r="W194" i="6"/>
  <c r="T194" i="6"/>
  <c r="W93" i="6"/>
  <c r="G73" i="6"/>
  <c r="G72" i="6"/>
  <c r="G70" i="6"/>
  <c r="Q219" i="6"/>
  <c r="Q220" i="6"/>
  <c r="Q221" i="6"/>
  <c r="Q222" i="6"/>
  <c r="Q223" i="6"/>
  <c r="Q224" i="6"/>
  <c r="Q225" i="6"/>
  <c r="Q226" i="6"/>
  <c r="Q218" i="6"/>
  <c r="T219" i="6"/>
  <c r="T220" i="6"/>
  <c r="T221" i="6"/>
  <c r="T222" i="6"/>
  <c r="T223" i="6"/>
  <c r="T224" i="6"/>
  <c r="T225" i="6"/>
  <c r="T226" i="6"/>
  <c r="T227" i="6"/>
  <c r="T218" i="6"/>
  <c r="T176" i="6"/>
  <c r="T177" i="6"/>
  <c r="T178" i="6"/>
  <c r="T179" i="6"/>
  <c r="W219" i="6"/>
  <c r="W220" i="6"/>
  <c r="W221" i="6"/>
  <c r="W222" i="6"/>
  <c r="W223" i="6"/>
  <c r="W224" i="6"/>
  <c r="W225" i="6"/>
  <c r="W226" i="6"/>
  <c r="W227" i="6"/>
  <c r="W218" i="6"/>
  <c r="W98" i="6"/>
  <c r="W176" i="6"/>
  <c r="W177" i="6"/>
  <c r="W178" i="6"/>
  <c r="W179" i="6"/>
  <c r="T164" i="6" l="1"/>
  <c r="T165" i="6"/>
  <c r="T212" i="6"/>
  <c r="T213" i="6" s="1"/>
  <c r="V313" i="6" s="1"/>
  <c r="W116" i="6"/>
  <c r="W117" i="6"/>
  <c r="W112" i="6"/>
  <c r="W113" i="6"/>
  <c r="W114" i="6"/>
  <c r="W115" i="6"/>
  <c r="W110" i="6"/>
  <c r="W111" i="6"/>
  <c r="W109" i="6"/>
  <c r="W108" i="6"/>
  <c r="W118" i="6"/>
  <c r="W119" i="6"/>
  <c r="W123" i="6"/>
  <c r="V285" i="6" l="1"/>
  <c r="W96" i="6"/>
  <c r="W97" i="6"/>
  <c r="V304" i="6" l="1"/>
  <c r="T279" i="6"/>
  <c r="V317" i="6" s="1"/>
  <c r="S334" i="6"/>
  <c r="S335" i="6" s="1"/>
  <c r="Y230" i="6" l="1"/>
  <c r="Y229" i="6"/>
  <c r="Y228" i="6"/>
  <c r="Y129" i="6"/>
  <c r="Y128" i="6"/>
  <c r="Y127" i="6"/>
  <c r="Y126" i="6"/>
  <c r="Y125" i="6"/>
  <c r="Y124" i="6"/>
  <c r="W100" i="6"/>
  <c r="W99" i="6"/>
  <c r="W95" i="6"/>
  <c r="W94" i="6"/>
  <c r="T211" i="6" l="1"/>
  <c r="V305" i="6" s="1"/>
  <c r="T77" i="6"/>
  <c r="V302" i="6" s="1"/>
  <c r="I351" i="3"/>
  <c r="I350" i="3"/>
  <c r="I348" i="3"/>
  <c r="I306" i="3"/>
  <c r="I305" i="3"/>
  <c r="I303" i="3"/>
  <c r="AA298" i="3"/>
  <c r="V297" i="3"/>
  <c r="V296" i="3"/>
  <c r="V295" i="3"/>
  <c r="V294" i="3"/>
  <c r="I263" i="3"/>
  <c r="I262" i="3"/>
  <c r="I260" i="3"/>
  <c r="Y257" i="3"/>
  <c r="Y256" i="3"/>
  <c r="Y255" i="3"/>
  <c r="Y254" i="3"/>
  <c r="Y253" i="3"/>
  <c r="Y252" i="3"/>
  <c r="Y251" i="3"/>
  <c r="Y250" i="3"/>
  <c r="Y249" i="3"/>
  <c r="Y248" i="3"/>
  <c r="Y247" i="3"/>
  <c r="Y246" i="3"/>
  <c r="Y245" i="3"/>
  <c r="Y244" i="3"/>
  <c r="Y243" i="3"/>
  <c r="V237" i="3"/>
  <c r="V271" i="3" s="1"/>
  <c r="I234" i="3"/>
  <c r="I233" i="3"/>
  <c r="I231" i="3"/>
  <c r="R228" i="3"/>
  <c r="R229" i="3" s="1"/>
  <c r="K228" i="3"/>
  <c r="K229" i="3" s="1"/>
  <c r="I213" i="3"/>
  <c r="I212" i="3"/>
  <c r="I210" i="3"/>
  <c r="R207" i="3"/>
  <c r="R208" i="3" s="1"/>
  <c r="K207" i="3"/>
  <c r="K208" i="3" s="1"/>
  <c r="I187" i="3"/>
  <c r="I186" i="3"/>
  <c r="I184" i="3"/>
  <c r="V165" i="3"/>
  <c r="V269" i="3" s="1"/>
  <c r="I162" i="3"/>
  <c r="I161" i="3"/>
  <c r="I159" i="3"/>
  <c r="AA157" i="3"/>
  <c r="AA156" i="3"/>
  <c r="AA155" i="3"/>
  <c r="AA154" i="3"/>
  <c r="AA153" i="3"/>
  <c r="AA152" i="3"/>
  <c r="AA151" i="3"/>
  <c r="AA150" i="3"/>
  <c r="AA149" i="3"/>
  <c r="AA148" i="3"/>
  <c r="AA147" i="3"/>
  <c r="AA146" i="3"/>
  <c r="AA145" i="3"/>
  <c r="AA144" i="3"/>
  <c r="AA143" i="3"/>
  <c r="I131" i="3"/>
  <c r="I130" i="3"/>
  <c r="I128" i="3"/>
  <c r="AA126" i="3"/>
  <c r="AA125" i="3"/>
  <c r="AA124" i="3"/>
  <c r="AA123" i="3"/>
  <c r="AA122" i="3"/>
  <c r="AA121" i="3"/>
  <c r="AA120" i="3"/>
  <c r="AA119" i="3"/>
  <c r="AA118" i="3"/>
  <c r="AA117" i="3"/>
  <c r="AA116" i="3"/>
  <c r="AA115" i="3"/>
  <c r="AA114" i="3"/>
  <c r="AA113" i="3"/>
  <c r="AA112" i="3"/>
  <c r="AA111" i="3"/>
  <c r="AA110" i="3"/>
  <c r="AA109" i="3"/>
  <c r="AA108" i="3"/>
  <c r="I100" i="3"/>
  <c r="I99" i="3"/>
  <c r="I97" i="3"/>
  <c r="K54" i="3"/>
  <c r="R307" i="6" l="1"/>
  <c r="V312" i="6"/>
  <c r="R302" i="6"/>
  <c r="V311" i="6"/>
  <c r="V103" i="3"/>
  <c r="V276" i="3" s="1"/>
  <c r="V278" i="3" s="1"/>
  <c r="V134" i="3"/>
  <c r="V268" i="3" s="1"/>
  <c r="V190" i="3"/>
  <c r="V270" i="3" s="1"/>
  <c r="Y246" i="1"/>
  <c r="Y247" i="1"/>
  <c r="Y248" i="1"/>
  <c r="Y249" i="1"/>
  <c r="Y250" i="1"/>
  <c r="Y251" i="1"/>
  <c r="Y252" i="1"/>
  <c r="Y253" i="1"/>
  <c r="Y254" i="1"/>
  <c r="Y255" i="1"/>
  <c r="Y256" i="1"/>
  <c r="Y257" i="1"/>
  <c r="Y244" i="1"/>
  <c r="Y245" i="1"/>
  <c r="I213" i="1"/>
  <c r="I212" i="1"/>
  <c r="I210" i="1"/>
  <c r="AA123" i="1"/>
  <c r="AA124" i="1"/>
  <c r="AA125" i="1"/>
  <c r="AA126" i="1"/>
  <c r="V315" i="6" l="1"/>
  <c r="V267" i="3"/>
  <c r="V272" i="3" s="1"/>
  <c r="V281" i="3" s="1"/>
  <c r="V282" i="3" s="1"/>
  <c r="V283" i="3" s="1"/>
  <c r="V297" i="1"/>
  <c r="V296" i="1"/>
  <c r="V295" i="1"/>
  <c r="V294" i="1"/>
  <c r="K54" i="1" l="1"/>
  <c r="Y243" i="1" l="1"/>
  <c r="I100" i="1" l="1"/>
  <c r="I131" i="1"/>
  <c r="I162" i="1"/>
  <c r="I187" i="1"/>
  <c r="I234" i="1"/>
  <c r="I263" i="1"/>
  <c r="I306" i="1"/>
  <c r="I351" i="1"/>
  <c r="I350" i="1"/>
  <c r="I348" i="1"/>
  <c r="AA153" i="1"/>
  <c r="AA154" i="1"/>
  <c r="AA155" i="1"/>
  <c r="AA156" i="1"/>
  <c r="AA157" i="1"/>
  <c r="AA144" i="1"/>
  <c r="AA145" i="1"/>
  <c r="AA146" i="1"/>
  <c r="AA147" i="1"/>
  <c r="AA148" i="1"/>
  <c r="AA149" i="1"/>
  <c r="AA150" i="1"/>
  <c r="AA151" i="1"/>
  <c r="AA152" i="1"/>
  <c r="AA143" i="1"/>
  <c r="I305" i="1" l="1"/>
  <c r="I303" i="1"/>
  <c r="I262" i="1"/>
  <c r="I260" i="1"/>
  <c r="I233" i="1"/>
  <c r="I231" i="1"/>
  <c r="I186" i="1"/>
  <c r="I184" i="1"/>
  <c r="I161" i="1"/>
  <c r="I159" i="1"/>
  <c r="I130" i="1"/>
  <c r="I128" i="1"/>
  <c r="I99" i="1"/>
  <c r="I97" i="1"/>
  <c r="AA298" i="1" l="1"/>
  <c r="V237" i="1" l="1"/>
  <c r="V271" i="1" s="1"/>
  <c r="R228" i="1"/>
  <c r="R229" i="1" s="1"/>
  <c r="K228" i="1"/>
  <c r="K229" i="1" s="1"/>
  <c r="R207" i="1"/>
  <c r="R208" i="1" s="1"/>
  <c r="K207" i="1"/>
  <c r="K208" i="1" s="1"/>
  <c r="V165" i="1"/>
  <c r="V269" i="1" s="1"/>
  <c r="V134" i="1"/>
  <c r="V268" i="1" s="1"/>
  <c r="V190" i="1" l="1"/>
  <c r="V270" i="1" s="1"/>
  <c r="AA109" i="1"/>
  <c r="AA110" i="1"/>
  <c r="AA111" i="1"/>
  <c r="AA112" i="1"/>
  <c r="AA113" i="1"/>
  <c r="AA114" i="1"/>
  <c r="AA115" i="1"/>
  <c r="AA116" i="1"/>
  <c r="AA117" i="1"/>
  <c r="AA118" i="1"/>
  <c r="AA119" i="1"/>
  <c r="AA120" i="1"/>
  <c r="AA121" i="1"/>
  <c r="AA122" i="1"/>
  <c r="AA108" i="1"/>
  <c r="V103" i="1" l="1"/>
  <c r="V267" i="1" s="1"/>
  <c r="V272" i="1" l="1"/>
  <c r="V276" i="1"/>
  <c r="V278" i="1" s="1"/>
  <c r="V281" i="1" l="1"/>
  <c r="V282" i="1" s="1"/>
  <c r="V283" i="1" s="1"/>
  <c r="V318" i="6"/>
  <c r="Z321" i="6" s="1"/>
  <c r="R317" i="6" l="1"/>
  <c r="R315" i="6"/>
  <c r="R319" i="6" l="1"/>
  <c r="R320" i="6" s="1"/>
  <c r="R318" i="6"/>
</calcChain>
</file>

<file path=xl/sharedStrings.xml><?xml version="1.0" encoding="utf-8"?>
<sst xmlns="http://schemas.openxmlformats.org/spreadsheetml/2006/main" count="829" uniqueCount="410">
  <si>
    <t>Titel der geplanten Maßnahme</t>
  </si>
  <si>
    <t>nicht vom Antragsteller auszufüllen:</t>
  </si>
  <si>
    <t>Eingangsstempel:</t>
  </si>
  <si>
    <t>Projekt-Nummer:</t>
  </si>
  <si>
    <t>Stiftung Naturschutz Thüringen</t>
  </si>
  <si>
    <t>Hallesche Str. 16</t>
  </si>
  <si>
    <t>99085 Erfurt</t>
  </si>
  <si>
    <t>Antragsteller</t>
  </si>
  <si>
    <t>Straße und Hausnr.</t>
  </si>
  <si>
    <t>PLZ und Ort</t>
  </si>
  <si>
    <t xml:space="preserve">Bearbeiter / Ansprechpartner </t>
  </si>
  <si>
    <t>Telefonnummer und E-Mail</t>
  </si>
  <si>
    <t>(Zutreffendes bitte ankreuzen)</t>
  </si>
  <si>
    <t>Maßnahme gemäß Förderrichtlinie Nr. II.1.3; Erwerb von Grundstücken</t>
  </si>
  <si>
    <t>Maßnahme gemäß Förderrichtlinie Nr. II.1.4; Landschaftspflege etc.</t>
  </si>
  <si>
    <t xml:space="preserve">Maßnahme gemäß Förderrichtlinie Nr. II.1.1; Forschungsprojekte </t>
  </si>
  <si>
    <t>Maßnahme gemäß Förderrichtlinie Nr. II.1.2; Umweltbildungsprojekte</t>
  </si>
  <si>
    <t xml:space="preserve">Ziele und Inhalt des Projektes: </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</si>
  <si>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</si>
  <si>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</si>
  <si>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</si>
  <si>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</si>
  <si>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</si>
  <si>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</si>
  <si>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</si>
  <si>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</si>
  <si>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</si>
  <si>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</si>
  <si>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</si>
  <si>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</si>
  <si>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</si>
  <si>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</si>
  <si>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</si>
  <si>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</si>
  <si>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</si>
  <si>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außerhalb Thüringens</t>
  </si>
  <si>
    <t>außerhalb Deutschlands</t>
  </si>
  <si>
    <t>Sonstige</t>
  </si>
  <si>
    <t>Eisenach</t>
  </si>
  <si>
    <t>Erfurt</t>
  </si>
  <si>
    <t>Gera</t>
  </si>
  <si>
    <t>Jena</t>
  </si>
  <si>
    <t>Suhl</t>
  </si>
  <si>
    <t>Weimar</t>
  </si>
  <si>
    <t>Angabe flächenbezogener Daten, Rechte Dritter, öffentliche Planungen</t>
  </si>
  <si>
    <t>Charakteristik des Projektgebietes</t>
  </si>
  <si>
    <t>Vorläuferprojekte, Anbindung an bereits laufende Maßnahmen</t>
  </si>
  <si>
    <t>●</t>
  </si>
  <si>
    <t>Welche Wirkungen/weiteren Entwicklungen sollen durch die Projektziele initiiert werden?</t>
  </si>
  <si>
    <t>Welche Arbeitsschritte sollen zur Erreichung der Ziele durchgeführt werden?</t>
  </si>
  <si>
    <t>Durchführung allein oder in Kooperation? Mit wem? Wer soll welche Leistungen beisteuern?</t>
  </si>
  <si>
    <t>Gibt es zur Erreichung der dargestellten Ziele Alternativen zum beantragten Projekt? Welche?</t>
  </si>
  <si>
    <t>Tätigkeit</t>
  </si>
  <si>
    <t>Wert in €/h</t>
  </si>
  <si>
    <t>Betrag in €</t>
  </si>
  <si>
    <t>vorauss. Ausführungszeitraum</t>
  </si>
  <si>
    <t>vorauss. Ausführung durch (Personen)</t>
  </si>
  <si>
    <t>Std.</t>
  </si>
  <si>
    <t>Projekttitel</t>
  </si>
  <si>
    <t xml:space="preserve">Antrag vom </t>
  </si>
  <si>
    <t>1. Angaben zum Antragsteller</t>
  </si>
  <si>
    <t>3. Planung Eigenleistung</t>
  </si>
  <si>
    <t>2.3. Projektinhalt</t>
  </si>
  <si>
    <t xml:space="preserve"> Ausgangssituation </t>
  </si>
  <si>
    <t xml:space="preserve"> und zusätzlich in Textform darzustellen:</t>
  </si>
  <si>
    <r>
      <t xml:space="preserve">Als Anlage zum Antrag sind – </t>
    </r>
    <r>
      <rPr>
        <u/>
        <sz val="10"/>
        <color theme="1"/>
        <rFont val="Arial"/>
        <family val="2"/>
      </rPr>
      <t xml:space="preserve">soweit für den beantragten Förderbereich relevant </t>
    </r>
    <r>
      <rPr>
        <sz val="10"/>
        <color theme="1"/>
        <rFont val="Arial"/>
        <family val="2"/>
      </rPr>
      <t>- separat einzureichen</t>
    </r>
  </si>
  <si>
    <t xml:space="preserve"> (Zur Orientierung hierzu lesen Sie bitte die „Hinweise für die Antragstellung“!)</t>
  </si>
  <si>
    <t>2.4. Referenzen und Stellungnahmen</t>
  </si>
  <si>
    <t>2.1.   Zuordnung des Vorhabens zu den Förderbereichen der Stiftung Naturschutz Thüringen</t>
  </si>
  <si>
    <r>
      <t xml:space="preserve">Antrag auf die Gewährung einer Zuwendung durch die Stiftung Naturschutz Thüringen </t>
    </r>
    <r>
      <rPr>
        <sz val="10"/>
        <color theme="1"/>
        <rFont val="Arial"/>
        <family val="2"/>
      </rPr>
      <t>für folgendes Vorhaben:</t>
    </r>
  </si>
  <si>
    <t>2.    Angaben zum Projekt</t>
  </si>
  <si>
    <r>
      <t>2.2.  Landkreis/e der Projektdurchführung  :</t>
    </r>
    <r>
      <rPr>
        <b/>
        <i/>
        <sz val="10"/>
        <color theme="1"/>
        <rFont val="Arial"/>
        <family val="2"/>
      </rPr>
      <t>     </t>
    </r>
  </si>
  <si>
    <t xml:space="preserve"> Welche Ziele sollen erreicht werden? </t>
  </si>
  <si>
    <t xml:space="preserve"> Welche Zielgruppen sollen womit und wie angesprochen werden?</t>
  </si>
  <si>
    <r>
      <t xml:space="preserve">Achtung: </t>
    </r>
    <r>
      <rPr>
        <sz val="10"/>
        <color theme="1"/>
        <rFont val="Arial"/>
        <family val="2"/>
      </rPr>
      <t xml:space="preserve">Für die </t>
    </r>
    <r>
      <rPr>
        <u/>
        <sz val="10"/>
        <color theme="1"/>
        <rFont val="Arial"/>
        <family val="2"/>
      </rPr>
      <t>Durchführung</t>
    </r>
    <r>
      <rPr>
        <sz val="10"/>
        <color theme="1"/>
        <rFont val="Arial"/>
        <family val="2"/>
      </rPr>
      <t xml:space="preserve"> der geförderten Maßnahmen neu anzuschaffende Gegenstände oder Anlagen mit einem Anschaffungs- und/oder Herstellungswert von mehr als 410,00 € (netto bei bestehender Vorsteuerabzugsberechtigung des Zuwendungsempfängers) werden nur auf Grundlage der, auf die Projektzeit entfallenden AfA-Kosten (AfA - „Absetzung für Abnutzung“)</t>
    </r>
    <r>
      <rPr>
        <u/>
        <sz val="10"/>
        <color theme="1"/>
        <rFont val="Arial"/>
        <family val="2"/>
      </rPr>
      <t xml:space="preserve"> anteilig gefördert</t>
    </r>
  </si>
  <si>
    <t xml:space="preserve">Investive Projektinhalte werden auf Grundlage der vollen Anschaffungskosten gefördert, unterliegen jedoch einer Zweckbindung, die vom Zuwendungsempfänger auch nach Abschluss des geförderten Projektes gewährleistet werden muss! </t>
  </si>
  <si>
    <t>4. Planung Sachausgaben</t>
  </si>
  <si>
    <t>Gegenstand</t>
  </si>
  <si>
    <t>möglicher Lieferant</t>
  </si>
  <si>
    <t>Stückzahl/Menge</t>
  </si>
  <si>
    <t>EP in €</t>
  </si>
  <si>
    <t>Maß-einheit</t>
  </si>
  <si>
    <t>bei Vorsteuerabzugsberechtigung sind die Nettobeträge anzusetzen!</t>
  </si>
  <si>
    <t>5. Planung Fremdleistungen</t>
  </si>
  <si>
    <t>Leistung</t>
  </si>
  <si>
    <t>angefragte Bieter</t>
  </si>
  <si>
    <t>in Antrag übernommener Betrag</t>
  </si>
  <si>
    <t>Landkreis</t>
  </si>
  <si>
    <t>Gemarkung</t>
  </si>
  <si>
    <t>Flurstück Nr.</t>
  </si>
  <si>
    <t>Eigentümer/Verkäufer</t>
  </si>
  <si>
    <t>Größe der Fläche</t>
  </si>
  <si>
    <t>Kaufpreis</t>
  </si>
  <si>
    <t>Gestehungskosten gesamt</t>
  </si>
  <si>
    <t>Gestehungskosten</t>
  </si>
  <si>
    <t>Notar</t>
  </si>
  <si>
    <t>Genehmigungen</t>
  </si>
  <si>
    <t>Amtsgericht</t>
  </si>
  <si>
    <t>Eintragungskosten</t>
  </si>
  <si>
    <t>Grunderwerbssteuer</t>
  </si>
  <si>
    <t>6. Planung Flächenerwerb</t>
  </si>
  <si>
    <t>Fläche A</t>
  </si>
  <si>
    <t>Fläche B</t>
  </si>
  <si>
    <t>Anmerkungen</t>
  </si>
  <si>
    <t>Weitere</t>
  </si>
  <si>
    <t>Erwerbskosten gesamt</t>
  </si>
  <si>
    <t>Fläche C</t>
  </si>
  <si>
    <t>Fläche D</t>
  </si>
  <si>
    <t>7. Planung sonstige Ausgaben</t>
  </si>
  <si>
    <t>Eigenleistung</t>
  </si>
  <si>
    <t>Sachmittel</t>
  </si>
  <si>
    <t>Fremdleistungen</t>
  </si>
  <si>
    <t>Flächenerwerb</t>
  </si>
  <si>
    <t>sonstige Ausgaben</t>
  </si>
  <si>
    <t>Gesamtaufwand</t>
  </si>
  <si>
    <t>8. Aufwendungen des Projektes - Kostenplan</t>
  </si>
  <si>
    <t>9. Finanzierung der Aufwendungen - Finanzierungsplan</t>
  </si>
  <si>
    <t>Eigenmittel</t>
  </si>
  <si>
    <t>Eigenanteil gesamt</t>
  </si>
  <si>
    <t>Einnahmen aus Projekterlösen</t>
  </si>
  <si>
    <t xml:space="preserve">Drittmittel anderer Geldgeber </t>
  </si>
  <si>
    <t>Außenfinanzierung gesamt</t>
  </si>
  <si>
    <t>Gesamtfinanzierungsbetrag</t>
  </si>
  <si>
    <t>10. Zeitplan und Mittelbedarf</t>
  </si>
  <si>
    <t>vorgesehener Projektbeginn</t>
  </si>
  <si>
    <t>vorgesehener Projektabschluss</t>
  </si>
  <si>
    <t>Planung des Mittelabrufes pro Projektjahr</t>
  </si>
  <si>
    <t>Jahr</t>
  </si>
  <si>
    <t>Betrag</t>
  </si>
  <si>
    <t>Grundsätzlicher Hinweis:</t>
  </si>
  <si>
    <t>Dem Antrag liegen als Anlage bei:</t>
  </si>
  <si>
    <t>11. Erklärung des Antragstellers</t>
  </si>
  <si>
    <t>die im Antrag anzugebenden Tatsachen subventionserheblich im Sinne des § 264 StGB sind und dass ein Subventionsbetrug nach dieser Vorschrift strafbar ist.</t>
  </si>
  <si>
    <t>kein Rechtsanspruch auf Fördermittel besteht,</t>
  </si>
  <si>
    <r>
      <t>die beantragte Zuwendung zur Finanzierung alternativlos</t>
    </r>
    <r>
      <rPr>
        <sz val="7"/>
        <color theme="1"/>
        <rFont val="Times New Roman"/>
        <family val="1"/>
      </rPr>
      <t> </t>
    </r>
    <r>
      <rPr>
        <sz val="10"/>
        <color theme="1"/>
        <rFont val="Arial"/>
        <family val="2"/>
      </rPr>
      <t xml:space="preserve"> notwendig ist,</t>
    </r>
  </si>
  <si>
    <t>die Gesamtfinanzierung der Maßnahme einschließlich der Folgeausgaben gesichert ist,</t>
  </si>
  <si>
    <t xml:space="preserve">die Zuwendung ausschließlich zur Finanzierung der beschriebenen Maßnahmen verwendet wird </t>
  </si>
  <si>
    <t>für das gleiche Fördervorhaben (über die Angaben im Finanzierungsplan hinaus) keine Finanzmittel bei anderen Stellen beantragt bzw. von anderer Seite bereits bewilligt oder in Aussicht gestellt wurden,</t>
  </si>
  <si>
    <t>mit der Maßnahme noch nicht begonnen worden ist.</t>
  </si>
  <si>
    <t>12. Anlagen zum Antrag</t>
  </si>
  <si>
    <t>Rechtsform*</t>
  </si>
  <si>
    <t>vertretungsberechtigte Person*</t>
  </si>
  <si>
    <t>* entsprechende Nachweise als Anlage beifügen!</t>
  </si>
  <si>
    <t>Unterlagen, aus denen die Vertretungsberechtigung hervorgeht: Satzung, Gründungsurkunde,Auszug aus dem Handelsregister, Vereinsregister o.ä</t>
  </si>
  <si>
    <t>11.1. Mir / uns ist bekannt, dass</t>
  </si>
  <si>
    <t>11.2. Ich erkläre / wir erklären, dass</t>
  </si>
  <si>
    <t xml:space="preserve">11.3. Mit Einreichen dieses Antrages  gebe ich / geben wir die Einwilligung , dass die Stiftung Naturschutz alle persönlichen und sachlichen Daten aus dem Antrag zum Zwecke der Antragsbearbeitung und statistischen Auswertung elektronisch verarbeitet. Alle der Stiftung Naturschutz Thüringen im Rahmen einer Zuwendung zufließenden Daten (ausgenommen Telefonnummern und E-Mail-Kontakte) können zur Präsentation der Stiftungsarbeit u.a. auf der Internetseite der Stiftung benutzt werden </t>
  </si>
  <si>
    <t>öffentliche Unternehmen, Vereine, Verbände:</t>
  </si>
  <si>
    <t xml:space="preserve">Nennung der Unterlage/n: </t>
  </si>
  <si>
    <t>1.2. Postanschrift</t>
  </si>
  <si>
    <t>1.3. Kontakt Projektansprechpartner</t>
  </si>
  <si>
    <t>1.1. Antragsteller</t>
  </si>
  <si>
    <t>zu 1.1.</t>
  </si>
  <si>
    <t>zu 2.3.</t>
  </si>
  <si>
    <t>zu 2.4.</t>
  </si>
  <si>
    <t>Angaben zum Projekt in Textform</t>
  </si>
  <si>
    <t>Projektinhalt</t>
  </si>
  <si>
    <t>Stellungnahmen, Genehmigungen, Zustimmungen betroffener Eigentümer u. Ä.</t>
  </si>
  <si>
    <t>zu 9.</t>
  </si>
  <si>
    <t>Drittmittel anderer Geldgeber  (Interessensbekundungen bzw. Finanzierungszusagen</t>
  </si>
  <si>
    <t>Stück-zahl/ Menge</t>
  </si>
  <si>
    <t>Maß-ein-heit</t>
  </si>
  <si>
    <t>Angebotspreis in €</t>
  </si>
  <si>
    <t>(die Anlagen bitte analog der hier genannten Zuordnung nummerieren)</t>
  </si>
  <si>
    <t>Soweit zutreffend und sinnvoll wird empfohlen, fachliche Stellungnahmen der zuständigen Unteren Naturschutzbehörde, der Landesanstalt für Umwelt und Geologie sowie ggf. die Genehmigungen weiterer zuständiger Behörden betroffener Bereiche (Landwirtschaft, Flurneuordnung, Bergbau o.ä.) einzuholen und dem Antrag beizulegen. Dies kann die Antragsbewertung beschleunigen. Im Zuwendungsfall müssen diese Stellungnahmen und/ oder Genehmigungen je nach Fördermaßnahme ggf. ohnehin eingeholt werden.</t>
  </si>
  <si>
    <t>Die Richtigkeit und Vollständigkeit der gemachten Angaben sowie der eingereichten Unterlagen wird hiermit versichert</t>
  </si>
  <si>
    <t xml:space="preserve">Stempel: </t>
  </si>
  <si>
    <t>Unterschrift des/eines Vertretungsberechtigten</t>
  </si>
  <si>
    <t>Name des Unterschreibenden in Druckbuchstaben</t>
  </si>
  <si>
    <t>Zuwendungen werden nur für solche Vorhaben bewilligt, die noch nicht begonnen worden sind. </t>
  </si>
  <si>
    <t>Ort</t>
  </si>
  <si>
    <t xml:space="preserve">Datum </t>
  </si>
  <si>
    <t>Achtung! Differenz zwischen Aufwand und Finanzierung!</t>
  </si>
  <si>
    <t>Achtung! Differenz zwischen Gesamfinanzierungsbetrag und Summe Mittelabrufe!</t>
  </si>
  <si>
    <t>vorsteuerabzugsberechtigt gem. § 15 UStG?*</t>
  </si>
  <si>
    <r>
      <t>Zuwendung der Stiftung Naturschutz Thüringen</t>
    </r>
    <r>
      <rPr>
        <sz val="6"/>
        <color theme="1"/>
        <rFont val="Arial"/>
        <family val="2"/>
      </rPr>
      <t xml:space="preserve">
(bei vorliegender Vorsteuerabzugsberechtigung nur Netto-Förderung möglich!)</t>
    </r>
  </si>
  <si>
    <t>Bereitstellung von aussagekräftigem Kartenmaterial (TK 25; Flurkarten)</t>
  </si>
  <si>
    <t xml:space="preserve">allgemeine Angaben zur räumlichen Lage des Vorhabens  </t>
  </si>
  <si>
    <t>vorauss. Ausführung durch (Namen der Personen)</t>
  </si>
  <si>
    <t>Kühnhäuser Straße 15</t>
  </si>
  <si>
    <t>99095 Erfurt</t>
  </si>
  <si>
    <t>* außer privat: entsprechende Nachweise als Anlage beifügen!</t>
  </si>
  <si>
    <t>1.1. Antragsteller (Name, Vorname / Institution)</t>
  </si>
  <si>
    <t>Art und Inhalt der Tätigkeit</t>
  </si>
  <si>
    <t>vorauss. Ausführungszeitraum (Datum - von - bis)</t>
  </si>
  <si>
    <t>Herkunft der Einnahmen</t>
  </si>
  <si>
    <t>Anzahl</t>
  </si>
  <si>
    <t>Betrag in Euro</t>
  </si>
  <si>
    <t>Angebotspreis in Euro</t>
  </si>
  <si>
    <t>in Euro</t>
  </si>
  <si>
    <t>in Prozent</t>
  </si>
  <si>
    <t xml:space="preserve">Einnahmen </t>
  </si>
  <si>
    <t>Qualifikationsgruppe</t>
  </si>
  <si>
    <t>Auszuführende Tätigkeit erfordert folgende Qualifikation:</t>
  </si>
  <si>
    <t>E1</t>
  </si>
  <si>
    <t>E2</t>
  </si>
  <si>
    <t>E3</t>
  </si>
  <si>
    <t>E4</t>
  </si>
  <si>
    <t>einfache Tätigkeiten</t>
  </si>
  <si>
    <t>abgeschlossene wissenschaftliche Universitäts- oder Hochschulbildung</t>
  </si>
  <si>
    <t>Stundensatz in €/h</t>
  </si>
  <si>
    <t>Büro, Buchhaltung, Innen- oder Außendienst mit verantwortungsvoller und schwieriger Tätigkeit</t>
  </si>
  <si>
    <t>Büro, Buchhaltung, Innen- oder Außendienst mit gründlichen und vielseitigen Fachkenntnissen</t>
  </si>
  <si>
    <t>abgeschlossene wissenschaftliche Universitäts- oder Hochschulbildung (wissenschaftliches Arbeiten)</t>
  </si>
  <si>
    <t>Tätigkeiten, die keine besondere Ausbildung voraussetzen</t>
  </si>
  <si>
    <t>gründliche und vielseitige Fachkenntnisse  (selbständiges fachliches Arbeiten)</t>
  </si>
  <si>
    <t xml:space="preserve">Welche Ziele sollen erreicht werden? </t>
  </si>
  <si>
    <t>2. Ihr Projekt</t>
  </si>
  <si>
    <t>Welche Zielgruppen sollen angesprochen /erreicht werden? (z.b. bei Gemeinschaftsaktionen oder Projekten im öffentlichen Bereich)</t>
  </si>
  <si>
    <r>
      <rPr>
        <sz val="10"/>
        <color theme="1"/>
        <rFont val="Arial"/>
        <family val="2"/>
      </rPr>
      <t>Beschreiben Sie die</t>
    </r>
    <r>
      <rPr>
        <b/>
        <sz val="10"/>
        <color theme="1"/>
        <rFont val="Arial"/>
        <family val="2"/>
      </rPr>
      <t xml:space="preserve"> Ausgangssituation </t>
    </r>
    <r>
      <rPr>
        <sz val="10"/>
        <color theme="1"/>
        <rFont val="Arial"/>
        <family val="2"/>
      </rPr>
      <t xml:space="preserve">und erläutern Sie </t>
    </r>
    <r>
      <rPr>
        <b/>
        <sz val="10"/>
        <color theme="1"/>
        <rFont val="Arial"/>
        <family val="2"/>
      </rPr>
      <t>Ziele und Inhalt des Projektes</t>
    </r>
    <r>
      <rPr>
        <sz val="10"/>
        <color theme="1"/>
        <rFont val="Arial"/>
        <family val="2"/>
      </rPr>
      <t xml:space="preserve">: </t>
    </r>
  </si>
  <si>
    <t>1.3. Ansprechpartner</t>
  </si>
  <si>
    <t>Bearbeiter / Verantwortlicher</t>
  </si>
  <si>
    <t>Bei der Umsetzung eines Förderprojektes muss durch den Projektträger ein Eigenanteil aufgebracht werden. Dieser Eigenanteil kann aus eigenen Arbeitsleistungen, eigenem Material- und Werkzeugeinsatz sowie  dem Einsatz eigener finanzieller Mittel bestehen.</t>
  </si>
  <si>
    <t>gepl.  Ausführungszeitraum (Datum - von - bis)</t>
  </si>
  <si>
    <t xml:space="preserve">nötige Ausgaben </t>
  </si>
  <si>
    <t xml:space="preserve">         </t>
  </si>
  <si>
    <t xml:space="preserve"> ACHTUNG: es sind ausschließlich Nettobeträge anzusetzen!!!</t>
  </si>
  <si>
    <t>Euro/Std</t>
  </si>
  <si>
    <t>die auszuführende Tätigkeit erfordert folgende Qualifikation:</t>
  </si>
  <si>
    <t>gründliche Fachkenntnisse und Erfahrungen , Tragen von Verantwortung und Treffen von Entscheidungen (Erstellen von Fachplanungen und Projektleitung)</t>
  </si>
  <si>
    <t>Stunden-satz Euro/Std</t>
  </si>
  <si>
    <r>
      <t xml:space="preserve">vertretungsberechtigte Person* </t>
    </r>
    <r>
      <rPr>
        <sz val="8"/>
        <color theme="1"/>
        <rFont val="Arial"/>
        <family val="2"/>
      </rPr>
      <t>(nur bei Institutionen)</t>
    </r>
  </si>
  <si>
    <t>Wert der nötigen Anschaffungen</t>
  </si>
  <si>
    <t>Projektwert des Eigenmaterials</t>
  </si>
  <si>
    <t>Projektwert der nötigen Anschaffungen</t>
  </si>
  <si>
    <t>Projektwert des vorhandenen Werkzeugs</t>
  </si>
  <si>
    <r>
      <t xml:space="preserve">Projektwert des eigenen Werkzeugs
</t>
    </r>
    <r>
      <rPr>
        <b/>
        <sz val="8"/>
        <color theme="1"/>
        <rFont val="Arial"/>
        <family val="2"/>
      </rPr>
      <t>25% des Neupreises</t>
    </r>
  </si>
  <si>
    <t>Materialaufwand</t>
  </si>
  <si>
    <t>Werkzeugaufwand</t>
  </si>
  <si>
    <t xml:space="preserve">Kosten der nötigen Anschaffungen 
</t>
  </si>
  <si>
    <r>
      <t xml:space="preserve">Wert des Eigen-materials
</t>
    </r>
    <r>
      <rPr>
        <b/>
        <sz val="8"/>
        <color theme="1"/>
        <rFont val="Arial"/>
        <family val="2"/>
      </rPr>
      <t>25 % des Neupreises</t>
    </r>
  </si>
  <si>
    <t xml:space="preserve">Einzelpreis in Euro
</t>
  </si>
  <si>
    <t>davon bereits vorhandene Menge</t>
  </si>
  <si>
    <t>Maßein-heit</t>
  </si>
  <si>
    <t>bei Anbieter</t>
  </si>
  <si>
    <t>Anz. der Mannstun-den</t>
  </si>
  <si>
    <t>ermittelter Einzelpreis in Euro</t>
  </si>
  <si>
    <t>Gesamtaufwand des Projekts</t>
  </si>
  <si>
    <t>aus eigenen finanziellen Mitteln zu deckende Lücke (Werkzeuge)</t>
  </si>
  <si>
    <t>vorauss. Ausführungs-zeitraum</t>
  </si>
  <si>
    <t>in diesen Antrag übernommener Betrag</t>
  </si>
  <si>
    <t>eigene Arbeitsleistung</t>
  </si>
  <si>
    <t>eigener Material- und Werkzeugeinsatz</t>
  </si>
  <si>
    <t>zusätzliche eigene finanzielle Beteiligung</t>
  </si>
  <si>
    <t>Arbeitsleistung</t>
  </si>
  <si>
    <t>Unternehmensleistungen</t>
  </si>
  <si>
    <r>
      <rPr>
        <b/>
        <sz val="11"/>
        <color theme="1"/>
        <rFont val="Arial"/>
        <family val="2"/>
      </rPr>
      <t xml:space="preserve">Zuwendung der Stiftung Naturschutz Thüringen
</t>
    </r>
    <r>
      <rPr>
        <sz val="9"/>
        <color theme="1"/>
        <rFont val="Arial"/>
        <family val="2"/>
      </rPr>
      <t>(max. 90% des Projektaufwandes, Zuwendungshöchstgrenze 5000,- Euro)</t>
    </r>
  </si>
  <si>
    <t>insge-samt notw. Menge /
Stück-zahl</t>
  </si>
  <si>
    <r>
      <rPr>
        <b/>
        <u/>
        <sz val="8"/>
        <color rgb="FFFF0000"/>
        <rFont val="Arial"/>
        <family val="2"/>
      </rPr>
      <t>insge-samt!</t>
    </r>
    <r>
      <rPr>
        <b/>
        <sz val="8"/>
        <color theme="1"/>
        <rFont val="Arial"/>
        <family val="2"/>
      </rPr>
      <t xml:space="preserve"> notw. Menge /
Stück-zahl</t>
    </r>
  </si>
  <si>
    <t>Art der Einnahme 
(z.B. Zuwendungen aus anderen Förderprogrammen, Verkaufserlöse, Teilnahmegebühr, Fördermittel, Sponsoring, Spenden)</t>
  </si>
  <si>
    <t>Einzelpreis in €</t>
  </si>
  <si>
    <r>
      <t>die Umgestaltung von Hecken</t>
    </r>
    <r>
      <rPr>
        <sz val="10"/>
        <color rgb="FF000000"/>
        <rFont val="Arial"/>
        <family val="2"/>
      </rPr>
      <t xml:space="preserve"> in / die Neuanlage von Vogelnährgehölz</t>
    </r>
    <r>
      <rPr>
        <sz val="10"/>
        <color theme="1"/>
        <rFont val="Arial"/>
        <family val="2"/>
      </rPr>
      <t xml:space="preserve"> im Ortsbereich</t>
    </r>
    <r>
      <rPr>
        <sz val="10"/>
        <color rgb="FF000000"/>
        <rFont val="Arial"/>
        <family val="2"/>
      </rPr>
      <t xml:space="preserve"> und am Ortsrand </t>
    </r>
  </si>
  <si>
    <t>die Anlage einer artenreichen Ortsbegrünung</t>
  </si>
  <si>
    <t>der Schutz und die Verbesserung des Lebensraums für Insekten (z. B. Anlage Bienenweide, Insektenhotel)</t>
  </si>
  <si>
    <t xml:space="preserve">die ökologische Aufwertung von Flächen / eine naturnahe Flächengestaltung – z. B. durch Anlegen von Gründächern, Umgestaltung von monotonen Rasen- in Blühflächen oder urbane Gärten, Anlegen von Trockenmauern oder Benjeshecken </t>
  </si>
  <si>
    <t>Welche Arbeitsschritte sollen zur Erreichung der Ziele durchgeführt werden? Durch wen?</t>
  </si>
  <si>
    <r>
      <rPr>
        <b/>
        <sz val="8"/>
        <color rgb="FFFF0000"/>
        <rFont val="Arial"/>
        <family val="2"/>
      </rPr>
      <t>davon</t>
    </r>
    <r>
      <rPr>
        <b/>
        <sz val="8"/>
        <color theme="1"/>
        <rFont val="Arial"/>
        <family val="2"/>
      </rPr>
      <t xml:space="preserve"> bereits vorhandene Menge</t>
    </r>
  </si>
  <si>
    <t>Antragsdatum (TT.MM.JJJJ)</t>
  </si>
  <si>
    <t>Bodenvorbereitung</t>
  </si>
  <si>
    <t>Pflanzlöcher ausheben</t>
  </si>
  <si>
    <t xml:space="preserve">Bäume aussuchen </t>
  </si>
  <si>
    <t>Erde auffüllen</t>
  </si>
  <si>
    <t>Anz. der Mann-Stunden (Gesamt-std.zahl aller Personen)</t>
  </si>
  <si>
    <t>Gießen (je nach Wetterlage bis zu zwei mal täglich, 8 Wochen)</t>
  </si>
  <si>
    <t>Bäume antransportieren und abladen</t>
  </si>
  <si>
    <t>Bäume einsetzen, Boden anfüllen</t>
  </si>
  <si>
    <t>Bäume fixieren</t>
  </si>
  <si>
    <t>zweites Blatt zu</t>
  </si>
  <si>
    <r>
      <rPr>
        <b/>
        <sz val="11"/>
        <color theme="1"/>
        <rFont val="Arial"/>
        <family val="2"/>
      </rPr>
      <t>ACHTUNG -</t>
    </r>
    <r>
      <rPr>
        <sz val="11"/>
        <color theme="1"/>
        <rFont val="Arial"/>
        <family val="2"/>
      </rPr>
      <t xml:space="preserve"> die Eingabefelder (</t>
    </r>
    <r>
      <rPr>
        <u/>
        <sz val="11"/>
        <color theme="1"/>
        <rFont val="Arial"/>
        <family val="2"/>
      </rPr>
      <t>grün</t>
    </r>
    <r>
      <rPr>
        <sz val="11"/>
        <color theme="1"/>
        <rFont val="Arial"/>
        <family val="2"/>
      </rPr>
      <t xml:space="preserve"> hinterlegt) bitte mit der Tabulator-Taste ansteuern! -(Summenbeträge werden automatisch ermittelt und übertragen)
Z</t>
    </r>
    <r>
      <rPr>
        <b/>
        <sz val="11"/>
        <color theme="1"/>
        <rFont val="Arial"/>
        <family val="2"/>
      </rPr>
      <t xml:space="preserve">u Ihrer Orientierung sind teilweise Beispiele eingetragen </t>
    </r>
    <r>
      <rPr>
        <b/>
        <i/>
        <sz val="11"/>
        <color theme="1"/>
        <rFont val="Arial"/>
        <family val="2"/>
      </rPr>
      <t>(Kursiv</t>
    </r>
    <r>
      <rPr>
        <b/>
        <sz val="11"/>
        <color theme="1"/>
        <rFont val="Arial"/>
        <family val="2"/>
      </rPr>
      <t xml:space="preserve">druck). 
Diese </t>
    </r>
    <r>
      <rPr>
        <b/>
        <u/>
        <sz val="11"/>
        <color theme="1"/>
        <rFont val="Arial"/>
        <family val="2"/>
      </rPr>
      <t>bitte löschen</t>
    </r>
    <r>
      <rPr>
        <b/>
        <sz val="11"/>
        <color theme="1"/>
        <rFont val="Arial"/>
        <family val="2"/>
      </rPr>
      <t xml:space="preserve"> und das Formular mit eigenen Angaben füllen</t>
    </r>
  </si>
  <si>
    <t>Herr Max Muster</t>
  </si>
  <si>
    <t>Musterhausen</t>
  </si>
  <si>
    <t>Musterstraße 10</t>
  </si>
  <si>
    <t>Herr Moritz Muster</t>
  </si>
  <si>
    <t xml:space="preserve">Wie ist die Ausgangssituation? Welchen Handlungsbedarf sehen Sie? </t>
  </si>
  <si>
    <t>1.</t>
  </si>
  <si>
    <t>2.</t>
  </si>
  <si>
    <t>3.</t>
  </si>
  <si>
    <t>4.</t>
  </si>
  <si>
    <t>5.</t>
  </si>
  <si>
    <t>6.</t>
  </si>
  <si>
    <t>7.</t>
  </si>
  <si>
    <r>
      <t xml:space="preserve">Bitte beachten Sie:
● </t>
    </r>
    <r>
      <rPr>
        <sz val="10"/>
        <color theme="1"/>
        <rFont val="Arial"/>
        <family val="2"/>
      </rPr>
      <t xml:space="preserve">Eine Vollfinanzierung Ihres Projektes durch Zuwendungen ist ausgeschlossen, Sie müssen einen Eigenanteil erbringen (in Form von Leistungen/Material/Werkzeug und/oder Mitfinanzierung)
</t>
    </r>
  </si>
  <si>
    <t xml:space="preserve">die naturschutzgerechte Entwicklung von innerörtlichen oder siedlungsnahen Biotopen (z. B. aufgelassene Löschteiche)
</t>
  </si>
  <si>
    <t>Rundhölzer</t>
  </si>
  <si>
    <t>Stk</t>
  </si>
  <si>
    <t>Hornbach</t>
  </si>
  <si>
    <t>Obi</t>
  </si>
  <si>
    <t>Obstbäume Apfel</t>
  </si>
  <si>
    <t>Gartencenter Musterhausen</t>
  </si>
  <si>
    <t>Kirsche</t>
  </si>
  <si>
    <t>Mirabelle</t>
  </si>
  <si>
    <t>m</t>
  </si>
  <si>
    <t>Kokosseile</t>
  </si>
  <si>
    <t>Bewässerungssäcke</t>
  </si>
  <si>
    <t>Amazon</t>
  </si>
  <si>
    <t>Spaten</t>
  </si>
  <si>
    <t>Kreuzaxt</t>
  </si>
  <si>
    <t>Schubkarre</t>
  </si>
  <si>
    <t>Gewebeplane (Zwischenlagern Erdaushub)</t>
  </si>
  <si>
    <t>Eimer</t>
  </si>
  <si>
    <t>Gießkanne</t>
  </si>
  <si>
    <t>Bewässerungsschlauch</t>
  </si>
  <si>
    <t>Schlauchwagen</t>
  </si>
  <si>
    <t>Humus</t>
  </si>
  <si>
    <t>Liter</t>
  </si>
  <si>
    <t>m²</t>
  </si>
  <si>
    <t>Frankfurter Schaufel</t>
  </si>
  <si>
    <t>Gartenmarkt XY</t>
  </si>
  <si>
    <t>GaLa Bau Musterhausen</t>
  </si>
  <si>
    <t>Teichfolie, 2 mm</t>
  </si>
  <si>
    <t>der-Gartenteich.com</t>
  </si>
  <si>
    <t>Natursteine für Randbefestigung (Schiefer)</t>
  </si>
  <si>
    <t>kg</t>
  </si>
  <si>
    <t>Stützstangen zum Baum-Einsetzen</t>
  </si>
  <si>
    <t>Aushub Teichmulde</t>
  </si>
  <si>
    <t>November 19 -Januar 20</t>
  </si>
  <si>
    <t>GaLa Bau Beispielroda</t>
  </si>
  <si>
    <t>GaLa Bau Testleben</t>
  </si>
  <si>
    <t>Gesamtfinanzierung des Projekts</t>
  </si>
  <si>
    <r>
      <t xml:space="preserve">Für die Bewertung der Eigenleistung gelten nachfolgende Stundensätze. Bitte beachten Sie, dass sich die Auswahl des Stundensatzes NICHT nach der tatsächlichen Qualifikation des Ausführenden richtet, sondern nach der </t>
    </r>
    <r>
      <rPr>
        <u/>
        <sz val="10"/>
        <color theme="1"/>
        <rFont val="Arial"/>
        <family val="2"/>
      </rPr>
      <t>Qualifikation, die die Tätigkeit verlangt.</t>
    </r>
  </si>
  <si>
    <t>die Gesamtfinanzierung des Projektes einschließlich der Folgeausgaben gesichert ist,</t>
  </si>
  <si>
    <t>mit der Umsetzung des Projekts noch nicht begonnen worden ist.</t>
  </si>
  <si>
    <t>EBAY</t>
  </si>
  <si>
    <r>
      <t xml:space="preserve">Bitte legen Sie dem Antrag die </t>
    </r>
    <r>
      <rPr>
        <u/>
        <sz val="10"/>
        <color theme="1"/>
        <rFont val="Arial"/>
        <family val="2"/>
      </rPr>
      <t>Nachweise</t>
    </r>
    <r>
      <rPr>
        <sz val="10"/>
        <color theme="1"/>
        <rFont val="Arial"/>
        <family val="2"/>
      </rPr>
      <t xml:space="preserve"> der von Ihnen angegebenen</t>
    </r>
    <r>
      <rPr>
        <u/>
        <sz val="10"/>
        <color theme="1"/>
        <rFont val="Arial"/>
        <family val="2"/>
      </rPr>
      <t xml:space="preserve"> Preise</t>
    </r>
    <r>
      <rPr>
        <sz val="10"/>
        <color theme="1"/>
        <rFont val="Arial"/>
        <family val="2"/>
      </rPr>
      <t xml:space="preserve"> bei (Internetrecherche, Baumarktkataloge u.Ä.).</t>
    </r>
  </si>
  <si>
    <t>Balkenmäher</t>
  </si>
  <si>
    <t>OBI</t>
  </si>
  <si>
    <t>AgriEuro.de</t>
  </si>
  <si>
    <t>Verkaufserlös</t>
  </si>
  <si>
    <t>3. Planung der E I G E N E N  LEISTUNG</t>
  </si>
  <si>
    <t>Projektdauer in Jahren</t>
  </si>
  <si>
    <t>Die Projektlaufzeit darf zwei Jahre nicht überschreiten!</t>
  </si>
  <si>
    <t>die Zuwendung ausschließlich zur Finanzierung des beschriebenen Projektes verwendet wird,</t>
  </si>
  <si>
    <t>alle, für dieses Projekt bei anderen Stellen beantragten bzw. von anderer Seite bereits bewilligten oder in Aussicht gestellten Mittel in diesem Antrag angegeben sind,</t>
  </si>
  <si>
    <t xml:space="preserve">zweites Blatt zu </t>
  </si>
  <si>
    <t>selbst zu finanzierender Kostenanteil</t>
  </si>
  <si>
    <t>zuwendungsfähige Ausgaben: 
Einzelpreise bis 100 Euro zu 100%, über 100 Euro zu 50% , über 800 Euro zu 25%  
 - der selbst zu finanzierende Kostenanteil wird automatisch als Eigenanteil anerkannt</t>
  </si>
  <si>
    <t xml:space="preserve">Kosten der nötigen An-schaffungen 
</t>
  </si>
  <si>
    <r>
      <rPr>
        <b/>
        <sz val="8"/>
        <color rgb="FFFF0000"/>
        <rFont val="Arial"/>
        <family val="2"/>
      </rPr>
      <t>insge-samt</t>
    </r>
    <r>
      <rPr>
        <b/>
        <sz val="8"/>
        <color theme="1"/>
        <rFont val="Arial"/>
        <family val="2"/>
      </rPr>
      <t xml:space="preserve"> notw. 
Stück-zahl</t>
    </r>
  </si>
  <si>
    <r>
      <rPr>
        <b/>
        <sz val="8"/>
        <color rgb="FFFF0000"/>
        <rFont val="Arial"/>
        <family val="2"/>
      </rPr>
      <t>davon</t>
    </r>
    <r>
      <rPr>
        <b/>
        <sz val="8"/>
        <color theme="1"/>
        <rFont val="Arial"/>
        <family val="2"/>
      </rPr>
      <t xml:space="preserve"> bereitsvorhanden</t>
    </r>
  </si>
  <si>
    <t>Motorsense</t>
  </si>
  <si>
    <t>Achtung! beantragte Zuwendung ungleich Mittelbedarf!</t>
  </si>
  <si>
    <r>
      <t xml:space="preserve">Bitte legen Sie dem Antrag  die </t>
    </r>
    <r>
      <rPr>
        <u/>
        <sz val="10"/>
        <color theme="1"/>
        <rFont val="Arial"/>
        <family val="2"/>
      </rPr>
      <t>Nachweise</t>
    </r>
    <r>
      <rPr>
        <sz val="10"/>
        <color theme="1"/>
        <rFont val="Arial"/>
        <family val="2"/>
      </rPr>
      <t xml:space="preserve"> der von Ihnen angegebenen </t>
    </r>
    <r>
      <rPr>
        <u/>
        <sz val="10"/>
        <color theme="1"/>
        <rFont val="Arial"/>
        <family val="2"/>
      </rPr>
      <t>Preise</t>
    </r>
    <r>
      <rPr>
        <sz val="10"/>
        <color theme="1"/>
        <rFont val="Arial"/>
        <family val="2"/>
      </rPr>
      <t xml:space="preserve"> bei (Ausdrucke Internetrecherche, Baumarktkataloge u.Ä.).</t>
    </r>
  </si>
  <si>
    <t>Welche Wirkungen / ggf. weiteren Entwicklungen sollen durch die Projektziele initiiert werden?</t>
  </si>
  <si>
    <t>Zuwendung der Stiftung Naturschutz Thüringen gesamt:</t>
  </si>
  <si>
    <t>1.10.-31.10.2019</t>
  </si>
  <si>
    <t>Max und Moritz Mustermann</t>
  </si>
  <si>
    <t>Februar 2020</t>
  </si>
  <si>
    <t>Januar 2020</t>
  </si>
  <si>
    <t>März 2020</t>
  </si>
  <si>
    <t>März - Mai 2020</t>
  </si>
  <si>
    <r>
      <rPr>
        <u/>
        <sz val="10"/>
        <color theme="1"/>
        <rFont val="Arial"/>
        <family val="2"/>
      </rPr>
      <t>nicht antragsberechtigt</t>
    </r>
    <r>
      <rPr>
        <sz val="10"/>
        <color theme="1"/>
        <rFont val="Arial"/>
        <family val="2"/>
      </rPr>
      <t xml:space="preserve"> sind Einrichtungen des Bundes und der Länder</t>
    </r>
  </si>
  <si>
    <t>privat</t>
  </si>
  <si>
    <t>muster@test.de</t>
  </si>
  <si>
    <t>0123-456789</t>
  </si>
  <si>
    <t>Wann soll die Umsetzung beginnen? geplanter Projektbeginn (TT.MM.JJJJ)</t>
  </si>
  <si>
    <t>Wann sind alle Arbeiten beendet? geplanter Projektabschluss (TT.MM.JJJJ)</t>
  </si>
  <si>
    <r>
      <rPr>
        <b/>
        <sz val="10"/>
        <color theme="1"/>
        <rFont val="Arial"/>
        <family val="2"/>
      </rPr>
      <t xml:space="preserve">Ihre Projektidee
</t>
    </r>
    <r>
      <rPr>
        <sz val="10"/>
        <color theme="1"/>
        <rFont val="Arial"/>
        <family val="2"/>
      </rPr>
      <t xml:space="preserve">
Gefördert werden Projekte, die maximal zwei Jahre dauern und das wohnnahe Umfeld naturnah gestalten, insbesondere Vorhaben folgender Art:
 - </t>
    </r>
    <r>
      <rPr>
        <b/>
        <u/>
        <sz val="10"/>
        <color theme="1"/>
        <rFont val="Arial"/>
        <family val="2"/>
      </rPr>
      <t>kreuzen sie bitte an</t>
    </r>
    <r>
      <rPr>
        <sz val="10"/>
        <color theme="1"/>
        <rFont val="Arial"/>
        <family val="2"/>
      </rPr>
      <t>, zu welcher Rubrik Ihre Projektidee gehört:</t>
    </r>
  </si>
  <si>
    <t>Wann benötigen Sie welche Beträge der Zuwendung? (Planung des Mittelabrufs)</t>
  </si>
  <si>
    <r>
      <rPr>
        <b/>
        <sz val="10"/>
        <color theme="1"/>
        <rFont val="Arial"/>
        <family val="2"/>
      </rPr>
      <t>Bitte beachten Sie:</t>
    </r>
    <r>
      <rPr>
        <sz val="10"/>
        <color theme="1"/>
        <rFont val="Arial"/>
        <family val="2"/>
      </rPr>
      <t xml:space="preserve"> Fördermittel müssen innerhalb von zwei Monaten nach 
</t>
    </r>
  </si>
  <si>
    <t xml:space="preserve">Erhalt ausgegeben worden sein.  Beträge, die nicht innerhalb dieses Zeitraums </t>
  </si>
  <si>
    <t>ausgegeben wurden, müssen zurückgezahlt und ggf. neu abgerufen werden.</t>
  </si>
  <si>
    <t>außer bei privaten Antragstellern: 
Unterlagen, aus denen die Vertretungsberechtigung der handelnden Personen hervorgeht:
Satzung, Gründungsurkunde,Auszug aus dem Handelsregister, Vereinsregister o.ä</t>
  </si>
  <si>
    <t>12.1. Mir / uns ist bekannt, dass</t>
  </si>
  <si>
    <t>12.2. Ich erkläre / wir erklären, dass</t>
  </si>
  <si>
    <t xml:space="preserve">12.3. Die Bearbeitung des Antrags setzt die Erhebung personenbezogener Daten voraus. Mit Abgabe eines Antrages wird von der diesbezüglichen Einwilligung des Antragstellers ausgegangen. Wir kommen unserer Informationspflicht nach Artikel 13 DS-GVO auf den folgenden beiden Seiten nach. </t>
  </si>
  <si>
    <t>Achten Sie auf die Vollständigkeit der Unterlagen. Fehlende oder falsche Unterlagen führen zu Verzögerungen in der Bearbeitung Ihres Antrages und schmälern dessen Erfolgsaussichten</t>
  </si>
  <si>
    <r>
      <t xml:space="preserve">Antrag auf die Gewährung einer Zuwendung </t>
    </r>
    <r>
      <rPr>
        <b/>
        <sz val="11"/>
        <color theme="1"/>
        <rFont val="Arial"/>
        <family val="2"/>
      </rPr>
      <t xml:space="preserve">durch die Stiftung Naturschutz Thüringen </t>
    </r>
    <r>
      <rPr>
        <sz val="9"/>
        <color theme="1"/>
        <rFont val="Arial"/>
        <family val="2"/>
      </rPr>
      <t xml:space="preserve">
</t>
    </r>
    <r>
      <rPr>
        <sz val="10"/>
        <color theme="1"/>
        <rFont val="Arial"/>
        <family val="2"/>
      </rPr>
      <t xml:space="preserve">im Rahmen des Förderprogramms </t>
    </r>
    <r>
      <rPr>
        <b/>
        <sz val="11"/>
        <color theme="1"/>
        <rFont val="Arial"/>
        <family val="2"/>
      </rPr>
      <t xml:space="preserve">
„Naturschutz beginnt vor der Haustür
 - in kleinen Schritten zu einem bunten, lebenswerten Wohnumfeld“ </t>
    </r>
  </si>
  <si>
    <t>die Umweltbildung von Erwachsenen - sowohl durch praktische Tätigkeiten als auch das Kennenlernen des Naturreichtums vor der Haustür im Rahmen des Projekts.
die Umweltbildung in Schulen und Kindertageseinrichtungen</t>
  </si>
  <si>
    <t>durch das Kennenlernen des Naturreichtums vor der Haustür und darauf aufbauende praktische Tätigkeiten, wie z. B. naturschutzgerechte Entwicklung des Geländes der Schule oder der Kindertageseinrichtung</t>
  </si>
  <si>
    <r>
      <rPr>
        <u/>
        <sz val="10"/>
        <color theme="1"/>
        <rFont val="Arial"/>
        <family val="2"/>
      </rPr>
      <t xml:space="preserve">ausgeschlossen von einer Zuwendung </t>
    </r>
    <r>
      <rPr>
        <sz val="10"/>
        <color theme="1"/>
        <rFont val="Arial"/>
        <family val="2"/>
      </rPr>
      <t>ist / sind: 
●  die Errichtung, die technische Ausstattung und
   der Betrieb von Gebäuden und Bauwerken
   (z.B. Umweltstationen, Naturschutzzentren) 
● Vorhaben des technischen Umweltschutzes</t>
    </r>
  </si>
  <si>
    <r>
      <t xml:space="preserve">Projekte, die gefördert werden sollen, dürfen </t>
    </r>
    <r>
      <rPr>
        <u/>
        <sz val="10"/>
        <color theme="1"/>
        <rFont val="Arial"/>
        <family val="2"/>
      </rPr>
      <t>noch nicht begonnen</t>
    </r>
    <r>
      <rPr>
        <sz val="10"/>
        <color theme="1"/>
        <rFont val="Arial"/>
        <family val="2"/>
      </rPr>
      <t xml:space="preserve"> worden sein. 
</t>
    </r>
    <r>
      <rPr>
        <b/>
        <sz val="10"/>
        <color theme="1"/>
        <rFont val="Arial"/>
        <family val="2"/>
      </rPr>
      <t>Ein Rechtsanspruch auf Zuwendung besteht nicht.</t>
    </r>
    <r>
      <rPr>
        <sz val="10"/>
        <color theme="1"/>
        <rFont val="Arial"/>
        <family val="2"/>
      </rPr>
      <t xml:space="preserve">
</t>
    </r>
  </si>
  <si>
    <r>
      <t>● Eine Zuwendung beträgt grundsätzlich mindestens 500 Euro und höchstens 5.000 Euro.
● Die Förderung kann maximal so hoch sein, wie die</t>
    </r>
    <r>
      <rPr>
        <b/>
        <sz val="10"/>
        <color theme="1"/>
        <rFont val="Arial"/>
        <family val="2"/>
      </rPr>
      <t xml:space="preserve"> zuwendungsfähigen</t>
    </r>
    <r>
      <rPr>
        <sz val="10"/>
        <color theme="1"/>
        <rFont val="Arial"/>
        <family val="2"/>
      </rPr>
      <t xml:space="preserve"> (Sachkosten, Unternehmensleistungen) finanziellen Ausgaben des Projekts.</t>
    </r>
  </si>
  <si>
    <r>
      <t xml:space="preserve">
Um Ihr Projekt fördern zu können, muss deutlich sein, welcher Aufwand für seine Umsetzung erforderlich ist. 
 - die Tabellen auf den folgenden Seiten dienen dazu, diesen Aufwand zu ermitteln. 
</t>
    </r>
    <r>
      <rPr>
        <sz val="10"/>
        <color theme="1"/>
        <rFont val="Arial"/>
        <family val="2"/>
      </rPr>
      <t xml:space="preserve"> - bei Ausfüllen des Antrages am Computer werden die Beträge automatisch ermittelt.
 - unvollständige Anträge verringern Ihre Chance auf Förderung - deshalb: 
   wenn Sie Fragen haben, stellen Sie sie uns! (0361-57 39 31 210)</t>
    </r>
  </si>
  <si>
    <t>Neuanlage einer Streuobstwiese mit Teich am Ortsrand von Musterhausen</t>
  </si>
  <si>
    <r>
      <rPr>
        <b/>
        <sz val="10"/>
        <color theme="1"/>
        <rFont val="Arial"/>
        <family val="2"/>
      </rPr>
      <t>ACHTUNG !</t>
    </r>
    <r>
      <rPr>
        <sz val="10"/>
        <color theme="1"/>
        <rFont val="Arial"/>
        <family val="2"/>
      </rPr>
      <t xml:space="preserve">  Bei EInzelbeträgen </t>
    </r>
    <r>
      <rPr>
        <b/>
        <sz val="10"/>
        <color theme="1"/>
        <rFont val="Arial"/>
        <family val="2"/>
      </rPr>
      <t>ab 1.000,-- Euro</t>
    </r>
    <r>
      <rPr>
        <sz val="10"/>
        <color theme="1"/>
        <rFont val="Arial"/>
        <family val="2"/>
      </rPr>
      <t xml:space="preserve"> netto sind insgesamt </t>
    </r>
    <r>
      <rPr>
        <u/>
        <sz val="10"/>
        <color theme="1"/>
        <rFont val="Arial"/>
        <family val="2"/>
      </rPr>
      <t>mindestens drei Angebote</t>
    </r>
    <r>
      <rPr>
        <sz val="10"/>
        <color theme="1"/>
        <rFont val="Arial"/>
        <family val="2"/>
      </rPr>
      <t xml:space="preserve"> anzugeben!</t>
    </r>
  </si>
  <si>
    <r>
      <t xml:space="preserve">Informieren Sie sich vor Antragstellung bitte in der </t>
    </r>
    <r>
      <rPr>
        <u/>
        <sz val="10"/>
        <color rgb="FF0070C0"/>
        <rFont val="Arial"/>
        <family val="2"/>
      </rPr>
      <t>Förderrichtlinie</t>
    </r>
    <r>
      <rPr>
        <u/>
        <sz val="10"/>
        <color theme="1"/>
        <rFont val="Arial"/>
        <family val="2"/>
      </rPr>
      <t xml:space="preserve"> </t>
    </r>
    <r>
      <rPr>
        <sz val="10"/>
        <color theme="1"/>
        <rFont val="Arial"/>
        <family val="2"/>
      </rPr>
      <t xml:space="preserve">über die Grundlagen und Bedingungen einer Förderung!
Der Antrag muss mit Originalunterschrift und Anlagen versehen, in schriftlicher Form eingereicht werden. </t>
    </r>
    <r>
      <rPr>
        <b/>
        <sz val="11"/>
        <color theme="1"/>
        <rFont val="Arial"/>
        <family val="2"/>
      </rPr>
      <t>Empfehlung:</t>
    </r>
    <r>
      <rPr>
        <sz val="10"/>
        <color theme="1"/>
        <rFont val="Arial"/>
        <family val="2"/>
      </rPr>
      <t xml:space="preserve">  Bevor Sie mit dem Ausfüllen beginnen, lesen Sie sich bitte das Formular einmal komplett und sorgfältig durch - viele auftretende Fragen werden auf diese Art von allein beantwortet.</t>
    </r>
  </si>
  <si>
    <r>
      <t xml:space="preserve">Bitte beschreiben Sie das angedachte Projekt </t>
    </r>
    <r>
      <rPr>
        <b/>
        <u/>
        <sz val="11"/>
        <color theme="1"/>
        <rFont val="Arial"/>
        <family val="2"/>
      </rPr>
      <t xml:space="preserve">separat auf einer A4-Seite! 
</t>
    </r>
    <r>
      <rPr>
        <sz val="10"/>
        <color theme="1"/>
        <rFont val="Arial"/>
        <family val="2"/>
      </rPr>
      <t>Von Ihrer Beschreibung hängt die inhaltliche Bewertung Ihres Antrages ab, seien Sie detailliert! Fügen Sie erklärende Unterlagen bei: Kartenausschnitte, Kooperationsszusagen u.ä.!</t>
    </r>
  </si>
  <si>
    <r>
      <t>Rechtsform * -</t>
    </r>
    <r>
      <rPr>
        <sz val="8"/>
        <color theme="1"/>
        <rFont val="Arial"/>
        <family val="2"/>
      </rPr>
      <t xml:space="preserve"> </t>
    </r>
    <r>
      <rPr>
        <b/>
        <u/>
        <sz val="8"/>
        <color theme="1"/>
        <rFont val="Arial"/>
        <family val="2"/>
      </rPr>
      <t>Privatleute bitte weiter bei 1.2.</t>
    </r>
  </si>
  <si>
    <r>
      <t>2.1.  Landkreis der Projektdurchführung:</t>
    </r>
    <r>
      <rPr>
        <b/>
        <i/>
        <sz val="10"/>
        <color theme="1"/>
        <rFont val="Arial"/>
        <family val="2"/>
      </rPr>
      <t>     </t>
    </r>
  </si>
  <si>
    <t>2.2. Projektinhalt</t>
  </si>
  <si>
    <t>die Projektbeschreibung in Textform gem. Punkt 2.2.</t>
  </si>
  <si>
    <t xml:space="preserve">Obstverkauf Apfel 2019,  8 Bäume a 10 kg, </t>
  </si>
  <si>
    <t xml:space="preserve">Obstverkauf Apfel 2020,  8 Bäume a 12 kg, </t>
  </si>
  <si>
    <t xml:space="preserve">Obstverkauf Kirschen 2019,  6 Bäume a 4 kg, </t>
  </si>
  <si>
    <t xml:space="preserve">Obstverkauf Kirschen 2020,  6 Bäume a 5 kg, </t>
  </si>
  <si>
    <t xml:space="preserve">Obstverkauf Mirabellen 2019,  5 Bäume a 4 kg, </t>
  </si>
  <si>
    <t xml:space="preserve">Obstverkauf Mirabellen 2020,  5 Bäume a 5 kg, </t>
  </si>
  <si>
    <t>Gartenmarkt OBI</t>
  </si>
  <si>
    <r>
      <rPr>
        <b/>
        <sz val="11"/>
        <color theme="1"/>
        <rFont val="Arial"/>
        <family val="2"/>
      </rPr>
      <t>ACHTUNG -</t>
    </r>
    <r>
      <rPr>
        <sz val="11"/>
        <color theme="1"/>
        <rFont val="Arial"/>
        <family val="2"/>
      </rPr>
      <t xml:space="preserve"> die Eingabefelder (</t>
    </r>
    <r>
      <rPr>
        <u/>
        <sz val="11"/>
        <color theme="1"/>
        <rFont val="Arial"/>
        <family val="2"/>
      </rPr>
      <t>grün</t>
    </r>
    <r>
      <rPr>
        <sz val="11"/>
        <color theme="1"/>
        <rFont val="Arial"/>
        <family val="2"/>
      </rPr>
      <t xml:space="preserve"> hinterlegt) bitte mit der Tabulator-Taste ansteuern! -(Summenbeträge werden automatisch ermittelt und übertragen)
</t>
    </r>
    <r>
      <rPr>
        <b/>
        <sz val="11"/>
        <color theme="1"/>
        <rFont val="Arial"/>
        <family val="2"/>
      </rPr>
      <t xml:space="preserve">Zu Ihrer Orientierung sind teilweise Beispiele eingetragen </t>
    </r>
    <r>
      <rPr>
        <b/>
        <i/>
        <sz val="11"/>
        <color theme="1"/>
        <rFont val="Arial"/>
        <family val="2"/>
      </rPr>
      <t>(Kursiv</t>
    </r>
    <r>
      <rPr>
        <b/>
        <sz val="11"/>
        <color theme="1"/>
        <rFont val="Arial"/>
        <family val="2"/>
      </rPr>
      <t xml:space="preserve">druck). 
Diese </t>
    </r>
    <r>
      <rPr>
        <b/>
        <u/>
        <sz val="11"/>
        <color theme="1"/>
        <rFont val="Arial"/>
        <family val="2"/>
      </rPr>
      <t>bitte löschen</t>
    </r>
    <r>
      <rPr>
        <b/>
        <sz val="11"/>
        <color theme="1"/>
        <rFont val="Arial"/>
        <family val="2"/>
      </rPr>
      <t xml:space="preserve"> und das Formular mit eigenen Angaben füllen</t>
    </r>
  </si>
  <si>
    <t>Flur Nr.</t>
  </si>
  <si>
    <t>4. Planung Flächenerwerb</t>
  </si>
  <si>
    <t xml:space="preserve">5. Planung  M A T E R I A L </t>
  </si>
  <si>
    <t>5. Planung M A T E R I A L</t>
  </si>
  <si>
    <t>6. Planung W E R K Z E U G</t>
  </si>
  <si>
    <t>7. Planung U N T E R N E H M E Nsleistungen</t>
  </si>
  <si>
    <r>
      <t>8. Planung finanzieller E I N N A H M E N  (</t>
    </r>
    <r>
      <rPr>
        <b/>
        <u/>
        <sz val="12"/>
        <color theme="1"/>
        <rFont val="Arial"/>
        <family val="2"/>
      </rPr>
      <t>soweit zu erwarten</t>
    </r>
    <r>
      <rPr>
        <b/>
        <sz val="12"/>
        <color theme="1"/>
        <rFont val="Arial"/>
        <family val="2"/>
      </rPr>
      <t>)</t>
    </r>
  </si>
  <si>
    <t>9. Aufwendungen des Projektes - Kostenplan</t>
  </si>
  <si>
    <t>10. Finanzierung der Aufwendungen - Finanzierungsplan</t>
  </si>
  <si>
    <t>11. Zeitplan und Mittelbedarf</t>
  </si>
  <si>
    <t>12. Anlagen zum Antrag  (nicht vergessen!)</t>
  </si>
  <si>
    <t>13. Erklärung des Antragstellers</t>
  </si>
  <si>
    <t>Landkreis /kreisfreie Stadt</t>
  </si>
  <si>
    <t>Größe der Fläche in m²</t>
  </si>
  <si>
    <t>Weitere Kosten</t>
  </si>
  <si>
    <t>Altenburg</t>
  </si>
  <si>
    <t>Gemeinde Musterhausen</t>
  </si>
  <si>
    <r>
      <t xml:space="preserve">Hier sehen Sie das Ergebnis Ihrer vorherigen Einträge - Ihre Projektkalkulation!
</t>
    </r>
    <r>
      <rPr>
        <sz val="9"/>
        <color theme="1"/>
        <rFont val="Arial"/>
        <family val="2"/>
      </rPr>
      <t>(mit der Tabulatortaste können Sie sämtliche Eingabefelder durchspringen und Ihre Eingaben noch einmal überprüfen)</t>
    </r>
  </si>
  <si>
    <r>
      <rPr>
        <u/>
        <sz val="10"/>
        <color theme="1"/>
        <rFont val="Arial"/>
        <family val="2"/>
      </rPr>
      <t>Nicht zuwendungsfähige</t>
    </r>
    <r>
      <rPr>
        <sz val="10"/>
        <color theme="1"/>
        <rFont val="Arial"/>
        <family val="2"/>
      </rPr>
      <t xml:space="preserve"> Ausgaben sind:
</t>
    </r>
    <r>
      <rPr>
        <sz val="10"/>
        <color theme="1"/>
        <rFont val="Calibri"/>
        <family val="2"/>
      </rPr>
      <t>●</t>
    </r>
    <r>
      <rPr>
        <sz val="10"/>
        <color theme="1"/>
        <rFont val="Arial"/>
        <family val="2"/>
      </rPr>
      <t xml:space="preserve"> Personalkosten, ● Autorenhonorare, 
● jede Art von Betriebskosten, ● Vertriebskosten
● alle Kosten, die nach Ende der Projektlaufzeit anfallen</t>
    </r>
  </si>
  <si>
    <t xml:space="preserve">weitere Unterlagen, z.B. Preisangebote oder Rechercheausdrucke, geografische Kartenausschnitte oder Luftbilder, Fotos, Einverständiserklärungen von Flächeneigentümern (Vordruck auf der Website vorhanden!) u. ä.  </t>
  </si>
  <si>
    <r>
      <t xml:space="preserve">Wie sind die Eigentumsverhältnisse des Projektgebietes? </t>
    </r>
    <r>
      <rPr>
        <b/>
        <sz val="10"/>
        <color theme="1"/>
        <rFont val="Arial"/>
        <family val="2"/>
      </rPr>
      <t>Dem Antrag sind die Zustimmungen der Flächeneigentümer als Anlage beizufügen!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</si>
</sst>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44" formatCode="_-* #,##0.00\ &quot;€&quot;_-;\-* #,##0.00\ &quot;€&quot;_-;_-* &quot;-&quot;??\ &quot;€&quot;_-;_-@_-"/>
    <numFmt numFmtId="164" formatCode="d/m/yyyy;@"/>
    <numFmt numFmtId="165" formatCode="\D\-00000"/>
    <numFmt numFmtId="166" formatCode="#,##0_ ;\-#,##0\ "/>
    <numFmt numFmtId="167" formatCode="0.0"/>
  </numFmts>
  <fonts count="48" x14ac:knownFonts="1">
    <font>
      <sz val="11"/>
      <color theme="1"/>
      <name val="Calibri"/>
      <family val="2"/>
      <scheme val="minor"/>
    </font>
    <font>
      <b/>
      <sz val="10"/>
      <color theme="1"/>
      <name val="Arial"/>
      <family val="2"/>
    </font>
    <font>
      <sz val="10"/>
      <color theme="1"/>
      <name val="Arial"/>
      <family val="2"/>
    </font>
    <font>
      <sz val="10"/>
      <name val="Arial"/>
      <family val="2"/>
    </font>
    <font>
      <sz val="8"/>
      <color rgb="FF000000"/>
      <name val="Tahoma"/>
      <family val="2"/>
    </font>
    <font>
      <u/>
      <sz val="10"/>
      <color theme="1"/>
      <name val="Arial"/>
      <family val="2"/>
    </font>
    <font>
      <i/>
      <u/>
      <sz val="10"/>
      <color theme="1"/>
      <name val="Arial"/>
      <family val="2"/>
    </font>
    <font>
      <b/>
      <i/>
      <sz val="10"/>
      <color theme="1"/>
      <name val="Arial"/>
      <family val="2"/>
    </font>
    <font>
      <sz val="9"/>
      <color theme="1"/>
      <name val="Arial"/>
      <family val="2"/>
    </font>
    <font>
      <b/>
      <u/>
      <sz val="10"/>
      <color theme="1"/>
      <name val="Arial"/>
      <family val="2"/>
    </font>
    <font>
      <sz val="5"/>
      <color theme="1"/>
      <name val="Arial"/>
      <family val="2"/>
    </font>
    <font>
      <sz val="8"/>
      <color theme="1"/>
      <name val="Times New Roman"/>
      <family val="1"/>
    </font>
    <font>
      <b/>
      <sz val="11"/>
      <color theme="1"/>
      <name val="Arial"/>
      <family val="2"/>
    </font>
    <font>
      <sz val="7"/>
      <color theme="1"/>
      <name val="Times New Roman"/>
      <family val="1"/>
    </font>
    <font>
      <sz val="7"/>
      <color theme="1"/>
      <name val="Arial"/>
      <family val="2"/>
    </font>
    <font>
      <sz val="6"/>
      <color theme="1"/>
      <name val="Arial"/>
      <family val="2"/>
    </font>
    <font>
      <sz val="8"/>
      <color theme="1"/>
      <name val="Arial"/>
      <family val="2"/>
    </font>
    <font>
      <b/>
      <u/>
      <sz val="11"/>
      <color theme="1"/>
      <name val="Calibri"/>
      <family val="2"/>
      <scheme val="minor"/>
    </font>
    <font>
      <i/>
      <sz val="10"/>
      <color theme="1"/>
      <name val="Arial"/>
      <family val="2"/>
    </font>
    <font>
      <b/>
      <sz val="10"/>
      <color theme="0"/>
      <name val="Arial"/>
      <family val="2"/>
    </font>
    <font>
      <i/>
      <sz val="9"/>
      <color theme="1"/>
      <name val="Arial"/>
      <family val="2"/>
    </font>
    <font>
      <b/>
      <u/>
      <sz val="10"/>
      <color theme="1"/>
      <name val="Calibri"/>
      <family val="2"/>
      <scheme val="minor"/>
    </font>
    <font>
      <sz val="9"/>
      <color theme="1"/>
      <name val="Calibri"/>
      <family val="2"/>
      <scheme val="minor"/>
    </font>
    <font>
      <b/>
      <sz val="9"/>
      <color theme="1"/>
      <name val="Arial"/>
      <family val="2"/>
    </font>
    <font>
      <sz val="11"/>
      <color theme="1"/>
      <name val="Calibri"/>
      <family val="2"/>
      <scheme val="minor"/>
    </font>
    <font>
      <sz val="10"/>
      <color rgb="FF000000"/>
      <name val="Arial"/>
      <family val="2"/>
    </font>
    <font>
      <b/>
      <u/>
      <sz val="11"/>
      <color theme="1"/>
      <name val="Arial"/>
      <family val="2"/>
    </font>
    <font>
      <sz val="11"/>
      <color theme="1"/>
      <name val="Arial"/>
      <family val="2"/>
    </font>
    <font>
      <sz val="10"/>
      <color theme="1"/>
      <name val="Calibri"/>
      <family val="2"/>
      <scheme val="minor"/>
    </font>
    <font>
      <u/>
      <sz val="10"/>
      <color rgb="FF0070C0"/>
      <name val="Arial"/>
      <family val="2"/>
    </font>
    <font>
      <b/>
      <sz val="8"/>
      <color theme="1"/>
      <name val="Arial"/>
      <family val="2"/>
    </font>
    <font>
      <sz val="9"/>
      <name val="Arial"/>
      <family val="2"/>
    </font>
    <font>
      <sz val="10"/>
      <color theme="0"/>
      <name val="Arial"/>
      <family val="2"/>
    </font>
    <font>
      <b/>
      <sz val="14"/>
      <color rgb="FFFF0000"/>
      <name val="Arial"/>
      <family val="2"/>
    </font>
    <font>
      <b/>
      <u/>
      <sz val="8"/>
      <color rgb="FFFF0000"/>
      <name val="Arial"/>
      <family val="2"/>
    </font>
    <font>
      <i/>
      <sz val="10"/>
      <color theme="0" tint="-0.499984740745262"/>
      <name val="Arial"/>
      <family val="2"/>
    </font>
    <font>
      <b/>
      <sz val="8"/>
      <color rgb="FFFF0000"/>
      <name val="Arial"/>
      <family val="2"/>
    </font>
    <font>
      <u/>
      <sz val="11"/>
      <color theme="1"/>
      <name val="Arial"/>
      <family val="2"/>
    </font>
    <font>
      <b/>
      <i/>
      <sz val="11"/>
      <color theme="1"/>
      <name val="Arial"/>
      <family val="2"/>
    </font>
    <font>
      <sz val="10"/>
      <color theme="1"/>
      <name val="Calibri"/>
      <family val="2"/>
    </font>
    <font>
      <b/>
      <sz val="12"/>
      <color theme="1"/>
      <name val="Arial"/>
      <family val="2"/>
    </font>
    <font>
      <b/>
      <u/>
      <sz val="12"/>
      <color theme="1"/>
      <name val="Arial"/>
      <family val="2"/>
    </font>
    <font>
      <sz val="12"/>
      <color theme="1"/>
      <name val="Arial"/>
      <family val="2"/>
    </font>
    <font>
      <b/>
      <sz val="14"/>
      <color theme="1"/>
      <name val="Arial"/>
      <family val="2"/>
    </font>
    <font>
      <b/>
      <sz val="12"/>
      <color theme="0"/>
      <name val="Arial"/>
      <family val="2"/>
    </font>
    <font>
      <sz val="14"/>
      <color theme="1"/>
      <name val="Arial"/>
      <family val="2"/>
    </font>
    <font>
      <b/>
      <u/>
      <sz val="13"/>
      <color theme="1"/>
      <name val="Calibri"/>
      <family val="2"/>
      <scheme val="minor"/>
    </font>
    <font>
      <b/>
      <u/>
      <sz val="8"/>
      <color theme="1"/>
      <name val="Arial"/>
      <family val="2"/>
    </font>
  </fonts>
  <fills count="9">
    <fill>
      <patternFill patternType="none"/>
    </fill>
    <fill>
      <patternFill patternType="gray125"/>
    </fill>
    <fill>
      <patternFill patternType="solid">
        <fgColor theme="0" tint="-4.9989318521683403E-2"/>
        <bgColor indexed="64"/>
      </patternFill>
    </fill>
    <fill>
      <patternFill patternType="solid">
        <fgColor rgb="FFD9D9D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D8E4BC"/>
        <bgColor indexed="64"/>
      </patternFill>
    </fill>
    <fill>
      <patternFill patternType="lightUp"/>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44" fontId="24" fillId="0" borderId="0" applyFont="0" applyFill="0" applyBorder="0" applyAlignment="0" applyProtection="0"/>
  </cellStyleXfs>
  <cellXfs count="633">
    <xf numFmtId="0" fontId="0" fillId="0" borderId="0" xfId="0"/>
    <xf numFmtId="0" fontId="3" fillId="0" borderId="0" xfId="0" applyFont="1"/>
    <xf numFmtId="0" fontId="2" fillId="0" borderId="0" xfId="0" applyFont="1" applyProtection="1"/>
    <xf numFmtId="0" fontId="6" fillId="0" borderId="0" xfId="0" applyFont="1" applyAlignment="1" applyProtection="1">
      <alignment vertical="center"/>
    </xf>
    <xf numFmtId="0" fontId="2" fillId="0" borderId="0" xfId="0" applyFont="1" applyAlignment="1" applyProtection="1">
      <alignment vertical="center"/>
    </xf>
    <xf numFmtId="0" fontId="1" fillId="0" borderId="0" xfId="0" applyFont="1" applyAlignment="1" applyProtection="1">
      <alignment horizontal="left" vertical="center" indent="2"/>
    </xf>
    <xf numFmtId="0" fontId="1" fillId="0" borderId="0" xfId="0" applyFont="1" applyAlignment="1" applyProtection="1">
      <alignment vertical="top"/>
    </xf>
    <xf numFmtId="0" fontId="2" fillId="0" borderId="0" xfId="0" applyFont="1" applyAlignment="1" applyProtection="1">
      <alignment horizontal="left"/>
    </xf>
    <xf numFmtId="0" fontId="2" fillId="0" borderId="0" xfId="0" applyFont="1" applyBorder="1" applyProtection="1"/>
    <xf numFmtId="0" fontId="1"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0" fontId="2" fillId="0" borderId="0" xfId="0" applyFont="1" applyFill="1" applyProtection="1"/>
    <xf numFmtId="0" fontId="2" fillId="0" borderId="0" xfId="0" applyFont="1" applyAlignment="1" applyProtection="1">
      <alignment horizontal="left" vertical="center" indent="2"/>
    </xf>
    <xf numFmtId="0" fontId="2" fillId="0" borderId="0" xfId="0" applyFont="1" applyAlignment="1" applyProtection="1">
      <alignment horizontal="left" vertical="top"/>
    </xf>
    <xf numFmtId="0" fontId="2" fillId="0" borderId="0" xfId="0" applyFont="1" applyAlignment="1" applyProtection="1">
      <alignment horizontal="left" vertical="center" indent="3"/>
    </xf>
    <xf numFmtId="0" fontId="2" fillId="0" borderId="0" xfId="0" applyFont="1" applyAlignment="1" applyProtection="1">
      <alignment vertical="top"/>
    </xf>
    <xf numFmtId="0" fontId="2" fillId="0" borderId="0" xfId="0" applyFont="1" applyAlignment="1" applyProtection="1"/>
    <xf numFmtId="0" fontId="5" fillId="0" borderId="0" xfId="0" applyFont="1" applyAlignment="1" applyProtection="1"/>
    <xf numFmtId="0" fontId="1" fillId="0" borderId="0" xfId="0" applyFont="1" applyAlignment="1" applyProtection="1">
      <alignment horizontal="left"/>
    </xf>
    <xf numFmtId="0" fontId="2" fillId="0" borderId="0" xfId="0" applyFont="1" applyAlignment="1" applyProtection="1">
      <alignment horizontal="justify" vertical="center"/>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2" fillId="0" borderId="0" xfId="0" applyFont="1" applyFill="1" applyAlignment="1" applyProtection="1">
      <alignment horizontal="center"/>
    </xf>
    <xf numFmtId="0" fontId="8" fillId="0" borderId="0" xfId="0" applyFont="1" applyAlignment="1" applyProtection="1">
      <alignment vertical="center"/>
    </xf>
    <xf numFmtId="0" fontId="1" fillId="0" borderId="0" xfId="0" applyFont="1" applyProtection="1"/>
    <xf numFmtId="49" fontId="2" fillId="0" borderId="0" xfId="0" applyNumberFormat="1" applyFont="1" applyProtection="1"/>
    <xf numFmtId="0" fontId="0" fillId="0" borderId="0" xfId="0" applyProtection="1"/>
    <xf numFmtId="0" fontId="9" fillId="0" borderId="0" xfId="0" applyFont="1" applyAlignment="1" applyProtection="1">
      <alignment vertical="center"/>
    </xf>
    <xf numFmtId="0" fontId="1" fillId="0" borderId="0" xfId="0" applyFont="1" applyAlignment="1" applyProtection="1">
      <alignment horizontal="left" vertical="center" indent="4"/>
    </xf>
    <xf numFmtId="0" fontId="11" fillId="0" borderId="0" xfId="0" applyFont="1" applyAlignment="1" applyProtection="1">
      <alignment vertical="center"/>
    </xf>
    <xf numFmtId="0" fontId="12" fillId="0" borderId="0" xfId="0" applyFont="1" applyAlignment="1" applyProtection="1">
      <alignment horizontal="left" vertical="center" indent="2"/>
    </xf>
    <xf numFmtId="0" fontId="2" fillId="0" borderId="0" xfId="0" applyFont="1" applyAlignment="1" applyProtection="1">
      <alignment horizontal="center" vertical="center"/>
    </xf>
    <xf numFmtId="0" fontId="14" fillId="0" borderId="0" xfId="0" applyFont="1" applyAlignment="1" applyProtection="1">
      <alignment horizontal="left" vertical="center" indent="6"/>
    </xf>
    <xf numFmtId="0" fontId="13" fillId="0" borderId="0" xfId="0" applyFont="1" applyAlignment="1" applyProtection="1">
      <alignment vertical="center"/>
    </xf>
    <xf numFmtId="0" fontId="15" fillId="0" borderId="0" xfId="0" applyFont="1" applyAlignment="1" applyProtection="1">
      <alignment horizontal="left" vertical="center" indent="2"/>
    </xf>
    <xf numFmtId="0" fontId="16" fillId="0" borderId="0" xfId="0" applyFont="1" applyAlignment="1" applyProtection="1">
      <alignment horizontal="left" vertical="center" indent="2"/>
    </xf>
    <xf numFmtId="0" fontId="2" fillId="0" borderId="12" xfId="0" applyFont="1" applyBorder="1" applyProtection="1"/>
    <xf numFmtId="0" fontId="2" fillId="0" borderId="0" xfId="0" applyFont="1" applyBorder="1" applyAlignment="1" applyProtection="1">
      <alignment wrapText="1"/>
    </xf>
    <xf numFmtId="0" fontId="2" fillId="0" borderId="6" xfId="0" applyFont="1" applyBorder="1" applyProtection="1"/>
    <xf numFmtId="0" fontId="18" fillId="0" borderId="0" xfId="0" applyFont="1" applyProtection="1"/>
    <xf numFmtId="0" fontId="17" fillId="0" borderId="0" xfId="0" applyFont="1" applyProtection="1"/>
    <xf numFmtId="0" fontId="18" fillId="0" borderId="0" xfId="0" applyFont="1" applyBorder="1" applyAlignment="1" applyProtection="1">
      <alignment horizontal="left" vertical="center" wrapText="1"/>
    </xf>
    <xf numFmtId="0" fontId="19" fillId="0" borderId="0" xfId="0" applyFont="1" applyAlignment="1" applyProtection="1"/>
    <xf numFmtId="8" fontId="2" fillId="0" borderId="0" xfId="0" applyNumberFormat="1" applyFont="1" applyBorder="1" applyAlignment="1" applyProtection="1">
      <alignment horizontal="center"/>
    </xf>
    <xf numFmtId="0" fontId="19" fillId="0" borderId="0" xfId="0" applyFont="1" applyAlignment="1" applyProtection="1">
      <alignment horizontal="right"/>
    </xf>
    <xf numFmtId="0" fontId="2" fillId="0" borderId="0" xfId="0" applyFont="1" applyAlignment="1" applyProtection="1">
      <alignment horizontal="left" vertical="top" wrapText="1"/>
    </xf>
    <xf numFmtId="0" fontId="0" fillId="0" borderId="0" xfId="0" applyProtection="1">
      <protection locked="0"/>
    </xf>
    <xf numFmtId="0" fontId="2" fillId="0" borderId="0" xfId="0" applyFont="1" applyProtection="1">
      <protection locked="0"/>
    </xf>
    <xf numFmtId="0" fontId="2" fillId="4" borderId="0" xfId="0" applyFont="1" applyFill="1" applyProtection="1"/>
    <xf numFmtId="0" fontId="2" fillId="4" borderId="0" xfId="0" applyFont="1" applyFill="1" applyBorder="1" applyProtection="1"/>
    <xf numFmtId="0" fontId="2" fillId="4" borderId="0" xfId="0" applyFont="1" applyFill="1" applyAlignment="1" applyProtection="1"/>
    <xf numFmtId="0" fontId="2" fillId="4" borderId="0" xfId="0" applyFont="1" applyFill="1" applyAlignment="1" applyProtection="1">
      <alignment vertical="center"/>
    </xf>
    <xf numFmtId="0" fontId="2" fillId="0" borderId="11" xfId="0" applyFont="1" applyBorder="1" applyAlignment="1" applyProtection="1">
      <alignment wrapText="1"/>
    </xf>
    <xf numFmtId="0" fontId="2" fillId="0" borderId="0" xfId="0" applyFont="1" applyAlignment="1" applyProtection="1">
      <alignment horizontal="left" vertical="top" wrapText="1"/>
    </xf>
    <xf numFmtId="0" fontId="21" fillId="0" borderId="0" xfId="0" applyFont="1" applyProtection="1"/>
    <xf numFmtId="0" fontId="8" fillId="0" borderId="0" xfId="0" applyFont="1" applyProtection="1"/>
    <xf numFmtId="0" fontId="22" fillId="0" borderId="0" xfId="0" applyFont="1"/>
    <xf numFmtId="0" fontId="0" fillId="0" borderId="0" xfId="0" applyAlignment="1"/>
    <xf numFmtId="0" fontId="2" fillId="2" borderId="8"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10" xfId="0" applyFont="1" applyFill="1" applyBorder="1" applyAlignment="1" applyProtection="1">
      <alignment vertical="center"/>
    </xf>
    <xf numFmtId="0" fontId="1" fillId="0" borderId="0" xfId="0" applyFont="1" applyAlignment="1" applyProtection="1">
      <alignment vertical="center"/>
    </xf>
    <xf numFmtId="0" fontId="2" fillId="0" borderId="9" xfId="0" applyFont="1" applyBorder="1" applyAlignment="1" applyProtection="1">
      <alignment vertical="center"/>
    </xf>
    <xf numFmtId="0" fontId="0" fillId="0" borderId="8" xfId="0" applyBorder="1" applyAlignment="1"/>
    <xf numFmtId="0" fontId="2" fillId="0" borderId="8" xfId="0" applyFont="1" applyBorder="1" applyProtection="1"/>
    <xf numFmtId="0" fontId="2" fillId="0" borderId="0" xfId="0" applyFont="1" applyAlignment="1">
      <alignment vertical="center"/>
    </xf>
    <xf numFmtId="0" fontId="1" fillId="0" borderId="0" xfId="0" applyFont="1" applyAlignment="1" applyProtection="1"/>
    <xf numFmtId="0" fontId="12" fillId="0" borderId="0" xfId="0" applyFont="1" applyFill="1" applyBorder="1" applyAlignment="1" applyProtection="1">
      <alignment horizontal="left"/>
    </xf>
    <xf numFmtId="0" fontId="9" fillId="0" borderId="0" xfId="0" applyFont="1" applyBorder="1" applyAlignment="1" applyProtection="1">
      <alignment vertical="center" wrapText="1"/>
    </xf>
    <xf numFmtId="0" fontId="2" fillId="0" borderId="0" xfId="0" applyFont="1" applyAlignment="1" applyProtection="1">
      <alignment horizontal="center" vertical="top"/>
    </xf>
    <xf numFmtId="8" fontId="1" fillId="0" borderId="0" xfId="0" applyNumberFormat="1" applyFont="1" applyFill="1" applyBorder="1" applyAlignment="1" applyProtection="1">
      <alignment vertical="center"/>
    </xf>
    <xf numFmtId="0" fontId="2" fillId="0" borderId="0" xfId="0" applyFont="1"/>
    <xf numFmtId="0" fontId="2" fillId="0" borderId="0" xfId="0" applyFont="1" applyAlignment="1">
      <alignment vertical="center" wrapText="1"/>
    </xf>
    <xf numFmtId="0" fontId="0" fillId="0" borderId="0" xfId="0" applyAlignment="1">
      <alignment wrapText="1"/>
    </xf>
    <xf numFmtId="44" fontId="0" fillId="0" borderId="0" xfId="1" applyFont="1"/>
    <xf numFmtId="8" fontId="1" fillId="0" borderId="0" xfId="0" applyNumberFormat="1" applyFont="1" applyFill="1" applyBorder="1" applyAlignment="1" applyProtection="1">
      <alignment horizontal="center" vertical="center"/>
    </xf>
    <xf numFmtId="0" fontId="2" fillId="4" borderId="8" xfId="0" applyFont="1" applyFill="1" applyBorder="1" applyAlignment="1" applyProtection="1">
      <alignment horizontal="right" vertical="center"/>
    </xf>
    <xf numFmtId="0" fontId="2" fillId="4" borderId="9" xfId="0" applyFont="1" applyFill="1" applyBorder="1" applyAlignment="1" applyProtection="1">
      <alignment horizontal="right" vertical="center"/>
    </xf>
    <xf numFmtId="8" fontId="1" fillId="0" borderId="9" xfId="0" applyNumberFormat="1" applyFont="1" applyFill="1" applyBorder="1" applyAlignment="1" applyProtection="1">
      <alignment horizontal="center" vertical="center"/>
    </xf>
    <xf numFmtId="0" fontId="2" fillId="0" borderId="0" xfId="0" applyFont="1" applyAlignment="1" applyProtection="1">
      <alignment horizontal="left" wrapText="1"/>
    </xf>
    <xf numFmtId="0" fontId="12"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28" fillId="0" borderId="0" xfId="0" applyFont="1"/>
    <xf numFmtId="0" fontId="2" fillId="0" borderId="0" xfId="0" applyFont="1" applyAlignment="1" applyProtection="1">
      <alignment vertical="center" wrapText="1"/>
    </xf>
    <xf numFmtId="0" fontId="2" fillId="0" borderId="0" xfId="0" applyFont="1" applyAlignment="1" applyProtection="1">
      <alignment wrapText="1"/>
    </xf>
    <xf numFmtId="0" fontId="1" fillId="0" borderId="0" xfId="0" applyFont="1" applyAlignment="1">
      <alignment vertical="center"/>
    </xf>
    <xf numFmtId="0" fontId="1" fillId="0" borderId="6" xfId="0" applyFont="1" applyFill="1" applyBorder="1" applyAlignment="1" applyProtection="1"/>
    <xf numFmtId="0" fontId="2" fillId="0" borderId="2" xfId="0" applyFont="1" applyBorder="1" applyAlignment="1" applyProtection="1">
      <alignment vertical="center" wrapText="1"/>
    </xf>
    <xf numFmtId="0" fontId="2" fillId="0" borderId="3" xfId="0" applyFont="1" applyBorder="1" applyAlignment="1" applyProtection="1">
      <alignment vertical="center" wrapText="1"/>
    </xf>
    <xf numFmtId="0" fontId="2" fillId="0" borderId="5" xfId="0" applyFont="1" applyBorder="1" applyAlignment="1" applyProtection="1">
      <alignment vertical="center" wrapText="1"/>
    </xf>
    <xf numFmtId="0" fontId="2" fillId="0" borderId="6" xfId="0" applyFont="1" applyBorder="1" applyAlignment="1" applyProtection="1">
      <alignment vertical="center" wrapText="1"/>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Fill="1" applyAlignment="1" applyProtection="1">
      <alignment vertical="top" wrapText="1"/>
    </xf>
    <xf numFmtId="0" fontId="2" fillId="0" borderId="5" xfId="0" applyFont="1" applyBorder="1" applyProtection="1"/>
    <xf numFmtId="8" fontId="1" fillId="0" borderId="3" xfId="0" applyNumberFormat="1" applyFont="1" applyFill="1" applyBorder="1" applyAlignment="1" applyProtection="1">
      <alignment horizontal="center" vertical="center"/>
    </xf>
    <xf numFmtId="0" fontId="2" fillId="0" borderId="8" xfId="0" applyFont="1" applyBorder="1" applyAlignment="1" applyProtection="1">
      <alignment vertical="center"/>
    </xf>
    <xf numFmtId="0" fontId="0" fillId="0" borderId="9" xfId="0" applyBorder="1" applyAlignment="1"/>
    <xf numFmtId="0" fontId="32" fillId="0" borderId="0" xfId="0" applyFont="1" applyProtection="1"/>
    <xf numFmtId="0" fontId="2" fillId="0" borderId="0" xfId="0" applyFont="1" applyAlignment="1" applyProtection="1">
      <alignment vertical="top" wrapText="1"/>
    </xf>
    <xf numFmtId="0" fontId="12" fillId="0" borderId="0" xfId="0" applyFont="1" applyBorder="1" applyAlignment="1" applyProtection="1">
      <alignment vertical="center" wrapText="1"/>
    </xf>
    <xf numFmtId="0" fontId="0" fillId="0" borderId="0" xfId="0" applyBorder="1"/>
    <xf numFmtId="0" fontId="2" fillId="2" borderId="0" xfId="0" applyFont="1" applyFill="1" applyBorder="1" applyAlignment="1" applyProtection="1">
      <alignment horizontal="center" vertical="center"/>
    </xf>
    <xf numFmtId="14" fontId="18" fillId="0" borderId="0" xfId="0" applyNumberFormat="1" applyFont="1" applyBorder="1" applyAlignment="1" applyProtection="1">
      <alignment horizontal="left" vertical="center"/>
    </xf>
    <xf numFmtId="0" fontId="30" fillId="2" borderId="3"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2" fillId="4" borderId="8" xfId="0" applyFont="1" applyFill="1" applyBorder="1" applyAlignment="1" applyProtection="1">
      <alignment horizontal="right" vertical="center"/>
    </xf>
    <xf numFmtId="0" fontId="2" fillId="4" borderId="9" xfId="0" applyFont="1" applyFill="1" applyBorder="1" applyAlignment="1" applyProtection="1">
      <alignment horizontal="right" vertical="center"/>
    </xf>
    <xf numFmtId="0" fontId="2" fillId="0" borderId="0" xfId="0" applyFont="1" applyAlignment="1">
      <alignment vertical="top" wrapText="1"/>
    </xf>
    <xf numFmtId="0" fontId="2" fillId="0" borderId="0" xfId="0" applyFont="1" applyAlignment="1" applyProtection="1">
      <alignment horizontal="center"/>
    </xf>
    <xf numFmtId="0" fontId="1" fillId="0" borderId="0" xfId="0" applyFont="1" applyAlignment="1" applyProtection="1">
      <alignment vertical="top" wrapText="1"/>
    </xf>
    <xf numFmtId="0" fontId="2" fillId="0" borderId="3" xfId="0" applyFont="1" applyFill="1" applyBorder="1" applyProtection="1"/>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18" fillId="7" borderId="5" xfId="0" applyFont="1" applyFill="1" applyBorder="1" applyAlignment="1" applyProtection="1">
      <alignment vertical="center" wrapText="1"/>
      <protection locked="0"/>
    </xf>
    <xf numFmtId="0" fontId="18" fillId="7" borderId="6" xfId="0" applyFont="1" applyFill="1" applyBorder="1" applyAlignment="1" applyProtection="1">
      <alignment vertical="center" wrapText="1"/>
      <protection locked="0"/>
    </xf>
    <xf numFmtId="0" fontId="18" fillId="7" borderId="7" xfId="0" applyFont="1" applyFill="1" applyBorder="1" applyAlignment="1" applyProtection="1">
      <alignment vertical="center" wrapText="1"/>
      <protection locked="0"/>
    </xf>
    <xf numFmtId="0" fontId="27" fillId="0" borderId="0" xfId="0" applyFont="1" applyFill="1" applyBorder="1" applyAlignment="1" applyProtection="1">
      <alignment horizontal="center" vertical="center" wrapText="1"/>
    </xf>
    <xf numFmtId="0" fontId="0" fillId="0" borderId="0" xfId="0" applyFill="1"/>
    <xf numFmtId="0" fontId="8" fillId="0" borderId="0" xfId="0" applyFont="1" applyBorder="1" applyAlignment="1" applyProtection="1">
      <alignment vertical="center" wrapText="1"/>
    </xf>
    <xf numFmtId="0" fontId="40" fillId="0" borderId="0" xfId="0" applyFont="1" applyAlignment="1" applyProtection="1">
      <alignment vertical="top"/>
    </xf>
    <xf numFmtId="0" fontId="40" fillId="0" borderId="0" xfId="0" applyFont="1" applyProtection="1"/>
    <xf numFmtId="0" fontId="42" fillId="0" borderId="0" xfId="0" applyFont="1" applyProtection="1"/>
    <xf numFmtId="8" fontId="8" fillId="0" borderId="0" xfId="0" applyNumberFormat="1" applyFont="1" applyBorder="1" applyAlignment="1" applyProtection="1">
      <alignment horizontal="right" vertical="center"/>
    </xf>
    <xf numFmtId="0" fontId="8" fillId="0" borderId="0" xfId="0" applyFont="1" applyBorder="1" applyAlignment="1" applyProtection="1">
      <alignment horizontal="left" vertical="center" wrapText="1"/>
      <protection locked="0"/>
    </xf>
    <xf numFmtId="0" fontId="8" fillId="0" borderId="0" xfId="0" applyFont="1" applyBorder="1" applyAlignment="1" applyProtection="1">
      <alignment horizontal="center" vertical="center" wrapText="1"/>
      <protection locked="0"/>
    </xf>
    <xf numFmtId="2" fontId="8" fillId="0" borderId="0" xfId="0" applyNumberFormat="1"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8" fontId="8" fillId="0" borderId="0" xfId="0" applyNumberFormat="1" applyFont="1" applyBorder="1" applyAlignment="1" applyProtection="1">
      <alignment horizontal="center" vertical="center"/>
      <protection locked="0"/>
    </xf>
    <xf numFmtId="0" fontId="8" fillId="0" borderId="0" xfId="0" applyFont="1" applyBorder="1" applyAlignment="1" applyProtection="1">
      <alignment horizontal="left"/>
      <protection locked="0"/>
    </xf>
    <xf numFmtId="0" fontId="43" fillId="0" borderId="0" xfId="0" applyFont="1" applyAlignment="1" applyProtection="1">
      <alignment vertical="center"/>
    </xf>
    <xf numFmtId="0" fontId="33" fillId="0" borderId="0" xfId="0" applyFont="1" applyAlignment="1" applyProtection="1">
      <alignment horizontal="right"/>
    </xf>
    <xf numFmtId="0" fontId="44" fillId="0" borderId="0" xfId="0" applyFont="1" applyAlignment="1" applyProtection="1">
      <alignment horizontal="right" vertical="center"/>
    </xf>
    <xf numFmtId="0" fontId="44" fillId="0" borderId="0" xfId="0" applyFont="1" applyAlignment="1" applyProtection="1">
      <alignment horizontal="right"/>
    </xf>
    <xf numFmtId="8" fontId="2" fillId="0" borderId="9" xfId="0" applyNumberFormat="1" applyFont="1" applyBorder="1" applyAlignment="1" applyProtection="1">
      <alignment horizontal="right" vertical="center"/>
    </xf>
    <xf numFmtId="10" fontId="2" fillId="0" borderId="9" xfId="0" applyNumberFormat="1" applyFont="1" applyBorder="1" applyAlignment="1" applyProtection="1">
      <alignment horizontal="center"/>
    </xf>
    <xf numFmtId="0" fontId="2" fillId="0" borderId="10" xfId="0" applyFont="1" applyBorder="1" applyAlignment="1" applyProtection="1">
      <alignment vertical="center" wrapText="1"/>
    </xf>
    <xf numFmtId="0" fontId="2" fillId="0" borderId="9" xfId="0" applyFont="1" applyBorder="1" applyProtection="1"/>
    <xf numFmtId="10" fontId="2" fillId="0" borderId="8" xfId="0" applyNumberFormat="1" applyFont="1" applyFill="1" applyBorder="1" applyAlignment="1" applyProtection="1"/>
    <xf numFmtId="10" fontId="2" fillId="0" borderId="10" xfId="0" applyNumberFormat="1" applyFont="1" applyFill="1" applyBorder="1" applyAlignment="1" applyProtection="1"/>
    <xf numFmtId="0" fontId="12" fillId="0" borderId="0" xfId="0" applyFont="1" applyAlignment="1" applyProtection="1">
      <alignment horizontal="center" vertical="center" wrapText="1"/>
    </xf>
    <xf numFmtId="0" fontId="2" fillId="0" borderId="0" xfId="0" applyFont="1" applyFill="1" applyAlignment="1" applyProtection="1">
      <alignment horizontal="left" vertical="top" wrapText="1"/>
    </xf>
    <xf numFmtId="0" fontId="12" fillId="0" borderId="0" xfId="0" applyFont="1" applyFill="1" applyAlignment="1" applyProtection="1">
      <alignment horizontal="center" vertical="center" wrapText="1"/>
    </xf>
    <xf numFmtId="0" fontId="2" fillId="0" borderId="0" xfId="0" applyFont="1" applyFill="1" applyAlignment="1" applyProtection="1">
      <alignment vertical="center" wrapText="1"/>
    </xf>
    <xf numFmtId="0" fontId="2" fillId="0" borderId="0" xfId="0" applyFont="1" applyFill="1" applyBorder="1" applyProtection="1"/>
    <xf numFmtId="0" fontId="0" fillId="0" borderId="0" xfId="0" applyFill="1" applyBorder="1"/>
    <xf numFmtId="0" fontId="8" fillId="0" borderId="0" xfId="0" applyFont="1" applyBorder="1" applyAlignment="1" applyProtection="1">
      <alignment horizontal="left" wrapText="1"/>
    </xf>
    <xf numFmtId="0" fontId="1" fillId="0" borderId="9" xfId="0" applyFont="1" applyFill="1" applyBorder="1" applyAlignment="1" applyProtection="1">
      <alignment horizontal="left" vertical="center"/>
    </xf>
    <xf numFmtId="0" fontId="8" fillId="0" borderId="11" xfId="0" applyFont="1" applyBorder="1" applyAlignment="1" applyProtection="1">
      <alignment horizontal="left" wrapText="1"/>
    </xf>
    <xf numFmtId="0" fontId="8" fillId="0" borderId="6" xfId="0" applyFont="1" applyFill="1" applyBorder="1" applyAlignment="1" applyProtection="1">
      <alignment horizontal="left" wrapText="1"/>
    </xf>
    <xf numFmtId="0" fontId="30" fillId="2" borderId="3"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10" fontId="2" fillId="0" borderId="8" xfId="0" applyNumberFormat="1" applyFont="1" applyBorder="1" applyAlignment="1" applyProtection="1">
      <alignment horizontal="center"/>
    </xf>
    <xf numFmtId="10" fontId="2" fillId="0" borderId="10" xfId="0" applyNumberFormat="1" applyFont="1" applyBorder="1" applyAlignment="1" applyProtection="1">
      <alignment horizontal="center"/>
    </xf>
    <xf numFmtId="14" fontId="20" fillId="0" borderId="3" xfId="0" applyNumberFormat="1" applyFont="1" applyFill="1" applyBorder="1" applyAlignment="1" applyProtection="1">
      <alignment horizontal="center" wrapText="1"/>
    </xf>
    <xf numFmtId="0" fontId="8" fillId="3" borderId="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12" fillId="0" borderId="0" xfId="0" applyFont="1" applyAlignment="1" applyProtection="1">
      <alignment vertical="center"/>
    </xf>
    <xf numFmtId="0" fontId="27" fillId="0" borderId="0" xfId="0" applyFont="1" applyAlignment="1" applyProtection="1">
      <alignment vertical="center"/>
    </xf>
    <xf numFmtId="0" fontId="2" fillId="0" borderId="0" xfId="0" applyFont="1" applyAlignment="1" applyProtection="1">
      <alignment horizontal="left" wrapText="1"/>
    </xf>
    <xf numFmtId="0" fontId="18" fillId="0" borderId="8" xfId="0" applyNumberFormat="1" applyFont="1" applyBorder="1" applyAlignment="1" applyProtection="1">
      <alignment horizontal="center" vertical="center"/>
    </xf>
    <xf numFmtId="0" fontId="18" fillId="0" borderId="9" xfId="0" applyNumberFormat="1" applyFont="1" applyBorder="1" applyAlignment="1" applyProtection="1">
      <alignment horizontal="center" vertical="center"/>
    </xf>
    <xf numFmtId="0" fontId="18" fillId="0" borderId="10" xfId="0" applyNumberFormat="1" applyFont="1" applyBorder="1" applyAlignment="1" applyProtection="1">
      <alignment horizontal="center" vertical="center"/>
    </xf>
    <xf numFmtId="8" fontId="18" fillId="0" borderId="1" xfId="0" applyNumberFormat="1" applyFont="1" applyBorder="1" applyAlignment="1" applyProtection="1">
      <alignment horizontal="center"/>
      <protection locked="0"/>
    </xf>
    <xf numFmtId="8" fontId="2" fillId="0" borderId="8" xfId="0" applyNumberFormat="1" applyFont="1" applyBorder="1" applyAlignment="1" applyProtection="1">
      <alignment horizontal="right" vertical="center"/>
    </xf>
    <xf numFmtId="8" fontId="2" fillId="0" borderId="9" xfId="0" applyNumberFormat="1" applyFont="1" applyBorder="1" applyAlignment="1" applyProtection="1">
      <alignment horizontal="right" vertical="center"/>
    </xf>
    <xf numFmtId="8" fontId="2" fillId="0" borderId="10" xfId="0" applyNumberFormat="1" applyFont="1" applyBorder="1" applyAlignment="1" applyProtection="1">
      <alignment horizontal="right" vertical="center"/>
    </xf>
    <xf numFmtId="0" fontId="18" fillId="0" borderId="8"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49" fontId="18" fillId="0" borderId="8" xfId="0" applyNumberFormat="1" applyFont="1" applyBorder="1" applyAlignment="1" applyProtection="1">
      <alignment horizontal="left" vertical="center" wrapText="1"/>
      <protection locked="0"/>
    </xf>
    <xf numFmtId="49" fontId="18" fillId="0" borderId="9" xfId="0" applyNumberFormat="1" applyFont="1" applyBorder="1" applyAlignment="1" applyProtection="1">
      <alignment horizontal="left" vertical="center" wrapText="1"/>
      <protection locked="0"/>
    </xf>
    <xf numFmtId="49" fontId="18" fillId="0" borderId="10" xfId="0" applyNumberFormat="1" applyFont="1" applyBorder="1" applyAlignment="1" applyProtection="1">
      <alignment horizontal="left" vertical="center" wrapText="1"/>
      <protection locked="0"/>
    </xf>
    <xf numFmtId="2" fontId="20" fillId="0" borderId="8" xfId="0" applyNumberFormat="1" applyFont="1" applyBorder="1" applyAlignment="1" applyProtection="1">
      <alignment horizontal="center" vertical="center"/>
      <protection locked="0"/>
    </xf>
    <xf numFmtId="2" fontId="20" fillId="0" borderId="10" xfId="0" applyNumberFormat="1" applyFont="1" applyBorder="1" applyAlignment="1" applyProtection="1">
      <alignment horizontal="center" vertical="center"/>
      <protection locked="0"/>
    </xf>
    <xf numFmtId="8" fontId="20" fillId="0" borderId="8" xfId="0" applyNumberFormat="1" applyFont="1" applyBorder="1" applyAlignment="1" applyProtection="1">
      <alignment horizontal="center" vertical="center"/>
      <protection locked="0"/>
    </xf>
    <xf numFmtId="8" fontId="2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left" vertical="center" wrapText="1"/>
      <protection locked="0"/>
    </xf>
    <xf numFmtId="0" fontId="8" fillId="0" borderId="8"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8" fontId="8" fillId="0" borderId="1" xfId="0" applyNumberFormat="1" applyFont="1" applyBorder="1" applyAlignment="1" applyProtection="1">
      <alignment horizontal="center" vertical="center"/>
      <protection locked="0"/>
    </xf>
    <xf numFmtId="8" fontId="2" fillId="0" borderId="1" xfId="0" applyNumberFormat="1" applyFont="1" applyBorder="1" applyAlignment="1" applyProtection="1">
      <alignment horizontal="right" vertical="center"/>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protection locked="0"/>
    </xf>
    <xf numFmtId="2" fontId="2" fillId="0" borderId="9" xfId="0" applyNumberFormat="1" applyFont="1" applyBorder="1" applyAlignment="1" applyProtection="1">
      <alignment horizontal="center" vertical="center"/>
      <protection locked="0"/>
    </xf>
    <xf numFmtId="2" fontId="2" fillId="0" borderId="10" xfId="0" applyNumberFormat="1" applyFont="1" applyBorder="1" applyAlignment="1" applyProtection="1">
      <alignment horizontal="center" vertical="center"/>
      <protection locked="0"/>
    </xf>
    <xf numFmtId="0" fontId="2" fillId="2" borderId="1" xfId="0" applyFont="1" applyFill="1" applyBorder="1" applyAlignment="1" applyProtection="1">
      <alignment horizontal="center" vertical="center"/>
    </xf>
    <xf numFmtId="0" fontId="18" fillId="0" borderId="2" xfId="0" applyFont="1" applyBorder="1" applyAlignment="1" applyProtection="1">
      <alignment horizontal="left" vertical="center" wrapText="1"/>
    </xf>
    <xf numFmtId="0" fontId="18" fillId="0" borderId="3"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6" xfId="0" applyFont="1" applyBorder="1" applyAlignment="1" applyProtection="1">
      <alignment horizontal="left" vertical="center" wrapText="1"/>
    </xf>
    <xf numFmtId="0" fontId="18" fillId="0" borderId="7" xfId="0" applyFont="1" applyBorder="1" applyAlignment="1" applyProtection="1">
      <alignment horizontal="left" vertical="center" wrapText="1"/>
    </xf>
    <xf numFmtId="0" fontId="2" fillId="2" borderId="8"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18" fillId="0" borderId="8" xfId="0" applyFont="1" applyBorder="1" applyAlignment="1" applyProtection="1">
      <alignment horizontal="left" vertical="center" wrapText="1"/>
    </xf>
    <xf numFmtId="0" fontId="18" fillId="0" borderId="9" xfId="0" applyFont="1" applyBorder="1" applyAlignment="1" applyProtection="1">
      <alignment horizontal="left" vertical="center" wrapText="1"/>
    </xf>
    <xf numFmtId="0" fontId="18" fillId="0" borderId="10" xfId="0" applyFont="1" applyBorder="1" applyAlignment="1" applyProtection="1">
      <alignment horizontal="left" vertical="center" wrapText="1"/>
    </xf>
    <xf numFmtId="14" fontId="18" fillId="0" borderId="8" xfId="0" applyNumberFormat="1" applyFont="1" applyBorder="1" applyAlignment="1" applyProtection="1">
      <alignment horizontal="left" vertical="center" wrapText="1"/>
    </xf>
    <xf numFmtId="14" fontId="18" fillId="0" borderId="9" xfId="0" applyNumberFormat="1" applyFont="1" applyBorder="1" applyAlignment="1" applyProtection="1">
      <alignment horizontal="left" vertical="center" wrapText="1"/>
    </xf>
    <xf numFmtId="14" fontId="18" fillId="0" borderId="10" xfId="0" applyNumberFormat="1" applyFont="1" applyBorder="1" applyAlignment="1" applyProtection="1">
      <alignment horizontal="left" vertical="center" wrapText="1"/>
    </xf>
    <xf numFmtId="0" fontId="9" fillId="0" borderId="0" xfId="0" applyFont="1" applyAlignment="1" applyProtection="1">
      <alignment horizontal="left" vertical="center" wrapText="1"/>
    </xf>
    <xf numFmtId="0" fontId="1" fillId="2" borderId="1" xfId="0" applyFont="1" applyFill="1" applyBorder="1" applyAlignment="1" applyProtection="1">
      <alignment horizontal="center" vertical="center" wrapText="1"/>
    </xf>
    <xf numFmtId="8" fontId="1" fillId="0" borderId="1" xfId="0" applyNumberFormat="1" applyFont="1" applyFill="1" applyBorder="1" applyAlignment="1" applyProtection="1">
      <alignment horizontal="center" vertical="center"/>
    </xf>
    <xf numFmtId="2" fontId="20" fillId="0" borderId="1" xfId="0" applyNumberFormat="1" applyFont="1" applyBorder="1" applyAlignment="1" applyProtection="1">
      <alignment horizontal="center" vertical="center"/>
      <protection locked="0"/>
    </xf>
    <xf numFmtId="8" fontId="20" fillId="0" borderId="1" xfId="0" applyNumberFormat="1"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9" xfId="0" applyFont="1" applyBorder="1" applyAlignment="1" applyProtection="1">
      <alignment horizontal="center" vertical="center"/>
      <protection locked="0"/>
    </xf>
    <xf numFmtId="0" fontId="18" fillId="0" borderId="10" xfId="0" applyFont="1" applyBorder="1" applyAlignment="1" applyProtection="1">
      <alignment horizontal="center" vertical="center"/>
      <protection locked="0"/>
    </xf>
    <xf numFmtId="0" fontId="2" fillId="0" borderId="0" xfId="0" applyFont="1" applyAlignment="1" applyProtection="1">
      <alignment horizontal="left" vertical="top" wrapText="1"/>
    </xf>
    <xf numFmtId="0" fontId="2" fillId="2" borderId="1" xfId="0" applyFont="1" applyFill="1" applyBorder="1" applyAlignment="1" applyProtection="1">
      <alignment horizontal="left" vertical="center" wrapText="1"/>
    </xf>
    <xf numFmtId="0" fontId="18" fillId="0" borderId="1" xfId="0" applyFont="1" applyBorder="1" applyAlignment="1" applyProtection="1">
      <alignment vertical="center"/>
      <protection locked="0"/>
    </xf>
    <xf numFmtId="0" fontId="18" fillId="0" borderId="9" xfId="0" applyFont="1" applyBorder="1" applyAlignment="1" applyProtection="1">
      <alignment vertical="center"/>
      <protection locked="0"/>
    </xf>
    <xf numFmtId="0" fontId="18" fillId="0" borderId="10" xfId="0" applyFont="1" applyBorder="1" applyAlignment="1" applyProtection="1">
      <alignment vertical="center"/>
      <protection locked="0"/>
    </xf>
    <xf numFmtId="14" fontId="18" fillId="0" borderId="8" xfId="0" applyNumberFormat="1" applyFont="1" applyBorder="1" applyAlignment="1" applyProtection="1">
      <alignment horizontal="left" vertical="center"/>
    </xf>
    <xf numFmtId="14" fontId="18" fillId="0" borderId="9" xfId="0" applyNumberFormat="1" applyFont="1" applyBorder="1" applyAlignment="1" applyProtection="1">
      <alignment horizontal="left" vertical="center"/>
    </xf>
    <xf numFmtId="14" fontId="18" fillId="0" borderId="10" xfId="0" applyNumberFormat="1" applyFont="1" applyBorder="1" applyAlignment="1" applyProtection="1">
      <alignment horizontal="left" vertical="center"/>
    </xf>
    <xf numFmtId="0" fontId="16" fillId="0" borderId="0" xfId="0" applyFont="1" applyFill="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wrapText="1"/>
    </xf>
    <xf numFmtId="0" fontId="2" fillId="2" borderId="4" xfId="0" applyFont="1" applyFill="1" applyBorder="1" applyAlignment="1" applyProtection="1">
      <alignment horizontal="left" vertical="center" wrapText="1"/>
    </xf>
    <xf numFmtId="0" fontId="2" fillId="2" borderId="5" xfId="0" applyFont="1" applyFill="1" applyBorder="1" applyAlignment="1" applyProtection="1">
      <alignment horizontal="left" vertical="center" wrapText="1"/>
    </xf>
    <xf numFmtId="0" fontId="2" fillId="2" borderId="6"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18" fillId="0" borderId="2" xfId="0" applyFont="1" applyBorder="1" applyAlignment="1" applyProtection="1">
      <alignment horizontal="left" vertical="center"/>
      <protection locked="0"/>
    </xf>
    <xf numFmtId="0" fontId="18" fillId="0" borderId="3" xfId="0" applyFont="1" applyBorder="1" applyAlignment="1" applyProtection="1">
      <alignment horizontal="left" vertical="center"/>
      <protection locked="0"/>
    </xf>
    <xf numFmtId="0" fontId="18" fillId="0" borderId="4"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6" xfId="0" applyFont="1" applyBorder="1" applyAlignment="1" applyProtection="1">
      <alignment horizontal="left" vertical="center"/>
      <protection locked="0"/>
    </xf>
    <xf numFmtId="0" fontId="18" fillId="0" borderId="7" xfId="0" applyFont="1" applyBorder="1" applyAlignment="1" applyProtection="1">
      <alignment horizontal="left" vertical="center"/>
      <protection locked="0"/>
    </xf>
    <xf numFmtId="165" fontId="18" fillId="0" borderId="2" xfId="0" applyNumberFormat="1" applyFont="1" applyBorder="1" applyAlignment="1" applyProtection="1">
      <alignment horizontal="left" vertical="center"/>
      <protection locked="0"/>
    </xf>
    <xf numFmtId="165" fontId="18" fillId="0" borderId="3" xfId="0" applyNumberFormat="1" applyFont="1" applyBorder="1" applyAlignment="1" applyProtection="1">
      <alignment horizontal="left" vertical="center"/>
      <protection locked="0"/>
    </xf>
    <xf numFmtId="165" fontId="18" fillId="0" borderId="4" xfId="0" applyNumberFormat="1" applyFont="1" applyBorder="1" applyAlignment="1" applyProtection="1">
      <alignment horizontal="left" vertical="center"/>
      <protection locked="0"/>
    </xf>
    <xf numFmtId="165" fontId="18" fillId="0" borderId="5" xfId="0" applyNumberFormat="1" applyFont="1" applyBorder="1" applyAlignment="1" applyProtection="1">
      <alignment horizontal="left" vertical="center"/>
      <protection locked="0"/>
    </xf>
    <xf numFmtId="165" fontId="18" fillId="0" borderId="6" xfId="0" applyNumberFormat="1" applyFont="1" applyBorder="1" applyAlignment="1" applyProtection="1">
      <alignment horizontal="left" vertical="center"/>
      <protection locked="0"/>
    </xf>
    <xf numFmtId="165" fontId="18" fillId="0" borderId="7" xfId="0" applyNumberFormat="1" applyFont="1" applyBorder="1" applyAlignment="1" applyProtection="1">
      <alignment horizontal="left" vertical="center"/>
      <protection locked="0"/>
    </xf>
    <xf numFmtId="0" fontId="1" fillId="2" borderId="8"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10" xfId="0" applyFont="1" applyFill="1" applyBorder="1" applyAlignment="1" applyProtection="1">
      <alignment horizontal="left"/>
    </xf>
    <xf numFmtId="0" fontId="1" fillId="0" borderId="0" xfId="0" applyFont="1" applyAlignment="1" applyProtection="1">
      <alignment horizontal="center" vertical="center" wrapText="1"/>
    </xf>
    <xf numFmtId="0" fontId="1" fillId="2" borderId="1" xfId="0" applyFont="1" applyFill="1" applyBorder="1" applyAlignment="1" applyProtection="1">
      <alignment horizontal="left" vertical="center" wrapText="1"/>
    </xf>
    <xf numFmtId="0" fontId="7" fillId="0" borderId="1" xfId="0" applyFont="1" applyBorder="1" applyAlignment="1" applyProtection="1">
      <alignment horizontal="left" vertical="center"/>
      <protection locked="0"/>
    </xf>
    <xf numFmtId="0" fontId="18"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0" xfId="0" applyFont="1" applyBorder="1" applyAlignment="1" applyProtection="1">
      <alignment horizontal="left" vertical="center"/>
      <protection locked="0"/>
    </xf>
    <xf numFmtId="0" fontId="7" fillId="0" borderId="12"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18" fillId="0" borderId="2"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2" fillId="0" borderId="2"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5" xfId="0" applyFont="1" applyBorder="1" applyAlignment="1" applyProtection="1">
      <alignment horizontal="left" vertical="center"/>
    </xf>
    <xf numFmtId="0" fontId="2" fillId="0" borderId="6" xfId="0" applyFont="1" applyBorder="1" applyAlignment="1" applyProtection="1">
      <alignment horizontal="left" vertical="center"/>
    </xf>
    <xf numFmtId="0" fontId="2" fillId="0" borderId="4"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2" fontId="2" fillId="0" borderId="8" xfId="0" applyNumberFormat="1" applyFont="1" applyBorder="1" applyAlignment="1" applyProtection="1">
      <alignment horizontal="center" vertical="center"/>
      <protection locked="0"/>
    </xf>
    <xf numFmtId="8" fontId="8" fillId="0" borderId="8" xfId="0" applyNumberFormat="1" applyFont="1" applyBorder="1" applyAlignment="1" applyProtection="1">
      <alignment horizontal="center" vertical="center"/>
      <protection locked="0"/>
    </xf>
    <xf numFmtId="8" fontId="8" fillId="0" borderId="10" xfId="0" applyNumberFormat="1" applyFont="1" applyBorder="1" applyAlignment="1" applyProtection="1">
      <alignment horizontal="center" vertical="center"/>
      <protection locked="0"/>
    </xf>
    <xf numFmtId="49" fontId="2" fillId="0" borderId="1" xfId="0" applyNumberFormat="1" applyFont="1" applyBorder="1" applyAlignment="1" applyProtection="1">
      <alignment horizontal="left" vertical="center" wrapText="1"/>
      <protection locked="0"/>
    </xf>
    <xf numFmtId="8" fontId="2" fillId="0" borderId="1" xfId="0" applyNumberFormat="1" applyFont="1" applyBorder="1" applyAlignment="1" applyProtection="1">
      <alignment horizontal="right" vertical="center"/>
      <protection locked="0"/>
    </xf>
    <xf numFmtId="0" fontId="10" fillId="3" borderId="2"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1"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2" fillId="0" borderId="12" xfId="0" applyFont="1" applyBorder="1" applyAlignment="1" applyProtection="1">
      <alignment horizontal="left" vertical="center" wrapText="1"/>
    </xf>
    <xf numFmtId="0" fontId="2" fillId="0" borderId="14" xfId="0" applyFont="1" applyBorder="1" applyAlignment="1" applyProtection="1">
      <alignment horizontal="left" vertical="center" wrapText="1"/>
    </xf>
    <xf numFmtId="0" fontId="18" fillId="0" borderId="1" xfId="0" applyFont="1" applyBorder="1" applyAlignment="1" applyProtection="1">
      <alignment horizontal="center" vertical="center" wrapText="1"/>
      <protection locked="0"/>
    </xf>
    <xf numFmtId="0" fontId="18" fillId="0" borderId="13" xfId="0" applyFont="1" applyBorder="1" applyAlignment="1" applyProtection="1">
      <alignment horizontal="center"/>
      <protection locked="0"/>
    </xf>
    <xf numFmtId="0" fontId="18" fillId="0" borderId="14" xfId="0" applyFont="1" applyBorder="1" applyAlignment="1" applyProtection="1">
      <alignment horizontal="center"/>
      <protection locked="0"/>
    </xf>
    <xf numFmtId="0" fontId="18" fillId="0" borderId="15" xfId="0" applyFont="1" applyBorder="1" applyAlignment="1" applyProtection="1">
      <alignment horizontal="center"/>
      <protection locked="0"/>
    </xf>
    <xf numFmtId="0" fontId="2" fillId="0" borderId="14" xfId="0" applyFont="1" applyBorder="1" applyAlignment="1" applyProtection="1">
      <alignment horizontal="center" vertical="center" textRotation="90" wrapText="1"/>
    </xf>
    <xf numFmtId="8" fontId="18" fillId="0" borderId="1" xfId="0" applyNumberFormat="1" applyFont="1" applyBorder="1" applyAlignment="1" applyProtection="1">
      <alignment horizontal="right"/>
      <protection locked="0"/>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1" xfId="0" applyFont="1" applyBorder="1" applyAlignment="1" applyProtection="1">
      <alignment horizontal="center"/>
    </xf>
    <xf numFmtId="0" fontId="18" fillId="0" borderId="1" xfId="0" applyFont="1" applyBorder="1" applyAlignment="1" applyProtection="1">
      <alignment horizontal="left" vertical="center" wrapText="1"/>
      <protection locked="0"/>
    </xf>
    <xf numFmtId="0" fontId="18" fillId="0" borderId="8"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8" fontId="2" fillId="0" borderId="1" xfId="0" applyNumberFormat="1" applyFont="1" applyBorder="1" applyAlignment="1" applyProtection="1">
      <alignment horizont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10" xfId="0" applyFont="1" applyBorder="1" applyAlignment="1" applyProtection="1">
      <alignment horizontal="center"/>
    </xf>
    <xf numFmtId="8" fontId="18" fillId="0" borderId="8" xfId="0" applyNumberFormat="1" applyFont="1" applyBorder="1" applyAlignment="1" applyProtection="1">
      <alignment horizontal="right"/>
      <protection locked="0"/>
    </xf>
    <xf numFmtId="8" fontId="18" fillId="0" borderId="9" xfId="0" applyNumberFormat="1" applyFont="1" applyBorder="1" applyAlignment="1" applyProtection="1">
      <alignment horizontal="right"/>
      <protection locked="0"/>
    </xf>
    <xf numFmtId="8" fontId="18" fillId="0" borderId="10" xfId="0" applyNumberFormat="1" applyFont="1" applyBorder="1" applyAlignment="1" applyProtection="1">
      <alignment horizontal="right"/>
      <protection locked="0"/>
    </xf>
    <xf numFmtId="0" fontId="2" fillId="0" borderId="15" xfId="0" applyFont="1" applyBorder="1" applyAlignment="1" applyProtection="1">
      <alignment horizontal="center"/>
    </xf>
    <xf numFmtId="8" fontId="1" fillId="0" borderId="8" xfId="0" applyNumberFormat="1" applyFont="1" applyFill="1" applyBorder="1" applyAlignment="1" applyProtection="1">
      <alignment horizontal="center" vertical="center"/>
    </xf>
    <xf numFmtId="8" fontId="1" fillId="0" borderId="9" xfId="0" applyNumberFormat="1" applyFont="1" applyFill="1" applyBorder="1" applyAlignment="1" applyProtection="1">
      <alignment horizontal="center" vertical="center"/>
    </xf>
    <xf numFmtId="8" fontId="1" fillId="0" borderId="10" xfId="0" applyNumberFormat="1" applyFont="1" applyFill="1" applyBorder="1" applyAlignment="1" applyProtection="1">
      <alignment horizontal="center" vertical="center"/>
    </xf>
    <xf numFmtId="4" fontId="18" fillId="0" borderId="1" xfId="0" applyNumberFormat="1"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8" fontId="18" fillId="0" borderId="1" xfId="0" applyNumberFormat="1" applyFont="1" applyBorder="1" applyAlignment="1" applyProtection="1">
      <alignment horizontal="center" vertical="center"/>
      <protection locked="0"/>
    </xf>
    <xf numFmtId="0" fontId="2" fillId="0" borderId="1" xfId="0" applyFont="1" applyBorder="1" applyAlignment="1" applyProtection="1">
      <alignment horizontal="left" vertical="center"/>
    </xf>
    <xf numFmtId="0" fontId="2" fillId="4" borderId="8" xfId="0" applyFont="1" applyFill="1" applyBorder="1" applyAlignment="1" applyProtection="1">
      <alignment horizontal="right" vertical="center"/>
    </xf>
    <xf numFmtId="0" fontId="2" fillId="4" borderId="9" xfId="0" applyFont="1" applyFill="1" applyBorder="1" applyAlignment="1" applyProtection="1">
      <alignment horizontal="right" vertical="center"/>
    </xf>
    <xf numFmtId="0" fontId="2" fillId="4" borderId="10" xfId="0" applyFont="1" applyFill="1" applyBorder="1" applyAlignment="1" applyProtection="1">
      <alignment horizontal="right" vertical="center"/>
    </xf>
    <xf numFmtId="8" fontId="18" fillId="0" borderId="1" xfId="0" applyNumberFormat="1" applyFont="1" applyBorder="1" applyAlignment="1" applyProtection="1">
      <alignment horizontal="right" vertical="center"/>
      <protection locked="0"/>
    </xf>
    <xf numFmtId="0" fontId="2" fillId="0" borderId="8" xfId="0" applyFont="1" applyBorder="1" applyAlignment="1" applyProtection="1">
      <alignment horizontal="right" vertical="center"/>
    </xf>
    <xf numFmtId="0" fontId="2" fillId="0" borderId="9" xfId="0" applyFont="1" applyBorder="1" applyAlignment="1" applyProtection="1">
      <alignment horizontal="right" vertical="center"/>
    </xf>
    <xf numFmtId="0" fontId="2" fillId="0" borderId="10" xfId="0" applyFont="1" applyBorder="1" applyAlignment="1" applyProtection="1">
      <alignment horizontal="right" vertical="center"/>
    </xf>
    <xf numFmtId="0" fontId="1" fillId="0" borderId="8" xfId="0" applyFont="1" applyBorder="1" applyAlignment="1" applyProtection="1">
      <alignment horizontal="left" vertical="center" wrapText="1"/>
    </xf>
    <xf numFmtId="0" fontId="1" fillId="0" borderId="9" xfId="0" applyFont="1" applyBorder="1" applyAlignment="1" applyProtection="1">
      <alignment horizontal="left" vertical="center"/>
    </xf>
    <xf numFmtId="0" fontId="1" fillId="0" borderId="10" xfId="0" applyFont="1" applyBorder="1" applyAlignment="1" applyProtection="1">
      <alignment horizontal="left" vertical="center"/>
    </xf>
    <xf numFmtId="8" fontId="7" fillId="0" borderId="1" xfId="0" applyNumberFormat="1" applyFont="1" applyBorder="1" applyAlignment="1" applyProtection="1">
      <alignment horizontal="right" vertical="center"/>
    </xf>
    <xf numFmtId="0" fontId="2" fillId="0" borderId="0" xfId="0" applyFont="1" applyAlignment="1" applyProtection="1">
      <alignment horizontal="center"/>
      <protection locked="0"/>
    </xf>
    <xf numFmtId="8" fontId="2" fillId="0" borderId="8" xfId="0" applyNumberFormat="1" applyFont="1" applyBorder="1" applyAlignment="1" applyProtection="1">
      <alignment horizontal="center"/>
    </xf>
    <xf numFmtId="8" fontId="2" fillId="0" borderId="9" xfId="0" applyNumberFormat="1" applyFont="1" applyBorder="1" applyAlignment="1" applyProtection="1">
      <alignment horizontal="center"/>
    </xf>
    <xf numFmtId="8" fontId="2" fillId="0" borderId="10" xfId="0" applyNumberFormat="1" applyFont="1" applyBorder="1" applyAlignment="1" applyProtection="1">
      <alignment horizontal="center"/>
    </xf>
    <xf numFmtId="0" fontId="2" fillId="0" borderId="0" xfId="0" applyFont="1" applyAlignment="1" applyProtection="1">
      <alignment horizontal="left" vertical="center" wrapText="1"/>
    </xf>
    <xf numFmtId="14" fontId="18" fillId="0" borderId="1" xfId="0" applyNumberFormat="1" applyFont="1" applyBorder="1" applyAlignment="1" applyProtection="1">
      <alignment horizontal="center"/>
      <protection locked="0"/>
    </xf>
    <xf numFmtId="0" fontId="18" fillId="0" borderId="8" xfId="0" applyNumberFormat="1" applyFont="1" applyBorder="1" applyAlignment="1" applyProtection="1">
      <alignment horizontal="center" vertical="center"/>
      <protection locked="0"/>
    </xf>
    <xf numFmtId="49" fontId="18" fillId="0" borderId="9" xfId="0" applyNumberFormat="1" applyFont="1" applyBorder="1" applyAlignment="1" applyProtection="1">
      <alignment horizontal="center" vertical="center"/>
      <protection locked="0"/>
    </xf>
    <xf numFmtId="49" fontId="18" fillId="0" borderId="10" xfId="0" applyNumberFormat="1" applyFont="1" applyBorder="1" applyAlignment="1" applyProtection="1">
      <alignment horizontal="center" vertical="center"/>
      <protection locked="0"/>
    </xf>
    <xf numFmtId="164" fontId="18" fillId="0" borderId="8" xfId="0" applyNumberFormat="1" applyFont="1" applyBorder="1" applyAlignment="1" applyProtection="1">
      <alignment horizontal="center"/>
      <protection locked="0"/>
    </xf>
    <xf numFmtId="164" fontId="18" fillId="0" borderId="9" xfId="0" applyNumberFormat="1" applyFont="1" applyBorder="1" applyAlignment="1" applyProtection="1">
      <alignment horizontal="center"/>
      <protection locked="0"/>
    </xf>
    <xf numFmtId="164" fontId="18" fillId="0" borderId="10" xfId="0" applyNumberFormat="1" applyFont="1" applyBorder="1" applyAlignment="1" applyProtection="1">
      <alignment horizontal="center"/>
      <protection locked="0"/>
    </xf>
    <xf numFmtId="0" fontId="18" fillId="0" borderId="8" xfId="0" applyFont="1" applyBorder="1" applyAlignment="1" applyProtection="1">
      <alignment horizontal="center"/>
      <protection locked="0"/>
    </xf>
    <xf numFmtId="0" fontId="18" fillId="0" borderId="9" xfId="0" applyFont="1" applyBorder="1" applyAlignment="1" applyProtection="1">
      <alignment horizontal="center"/>
      <protection locked="0"/>
    </xf>
    <xf numFmtId="0" fontId="18" fillId="0" borderId="10" xfId="0" applyFont="1" applyBorder="1" applyAlignment="1" applyProtection="1">
      <alignment horizontal="center"/>
      <protection locked="0"/>
    </xf>
    <xf numFmtId="0" fontId="2" fillId="2" borderId="8" xfId="0" applyFont="1" applyFill="1" applyBorder="1" applyAlignment="1" applyProtection="1">
      <alignment horizontal="center"/>
    </xf>
    <xf numFmtId="0" fontId="2" fillId="2" borderId="9" xfId="0" applyFont="1" applyFill="1" applyBorder="1" applyAlignment="1" applyProtection="1">
      <alignment horizontal="center"/>
    </xf>
    <xf numFmtId="0" fontId="2" fillId="2" borderId="10" xfId="0" applyFont="1" applyFill="1" applyBorder="1" applyAlignment="1" applyProtection="1">
      <alignment horizontal="center"/>
    </xf>
    <xf numFmtId="0" fontId="12" fillId="0" borderId="9" xfId="0" applyFont="1" applyBorder="1" applyAlignment="1" applyProtection="1">
      <alignment horizontal="center" vertical="center" wrapText="1"/>
    </xf>
    <xf numFmtId="8" fontId="2" fillId="0" borderId="1" xfId="0" applyNumberFormat="1" applyFont="1" applyBorder="1" applyAlignment="1" applyProtection="1">
      <alignment horizontal="center" vertical="center"/>
    </xf>
    <xf numFmtId="0" fontId="2" fillId="0" borderId="0" xfId="0" applyFont="1" applyAlignment="1" applyProtection="1">
      <alignment horizontal="left" wrapText="1"/>
    </xf>
    <xf numFmtId="0" fontId="1" fillId="0" borderId="11"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1" fillId="0" borderId="12" xfId="0" applyFont="1" applyBorder="1" applyAlignment="1" applyProtection="1">
      <alignment horizontal="left" vertical="center" wrapText="1"/>
    </xf>
    <xf numFmtId="8" fontId="31" fillId="0" borderId="8" xfId="0" applyNumberFormat="1" applyFont="1" applyBorder="1" applyAlignment="1" applyProtection="1">
      <alignment horizontal="center" vertical="center"/>
    </xf>
    <xf numFmtId="8" fontId="31" fillId="0" borderId="9" xfId="0" applyNumberFormat="1" applyFont="1" applyBorder="1" applyAlignment="1" applyProtection="1">
      <alignment horizontal="center" vertical="center"/>
    </xf>
    <xf numFmtId="8" fontId="31" fillId="0" borderId="10" xfId="0" applyNumberFormat="1" applyFont="1" applyBorder="1" applyAlignment="1" applyProtection="1">
      <alignment horizontal="center" vertical="center"/>
    </xf>
    <xf numFmtId="0" fontId="20" fillId="0" borderId="15" xfId="0" applyFont="1" applyBorder="1" applyAlignment="1" applyProtection="1">
      <alignment horizontal="center"/>
      <protection locked="0"/>
    </xf>
    <xf numFmtId="0" fontId="20" fillId="0" borderId="8"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8" fontId="20" fillId="0" borderId="1" xfId="0" applyNumberFormat="1" applyFont="1" applyBorder="1" applyAlignment="1" applyProtection="1">
      <alignment horizontal="center"/>
      <protection locked="0"/>
    </xf>
    <xf numFmtId="8" fontId="20" fillId="0" borderId="1" xfId="0" applyNumberFormat="1" applyFont="1" applyBorder="1" applyAlignment="1" applyProtection="1">
      <alignment horizontal="right"/>
      <protection locked="0"/>
    </xf>
    <xf numFmtId="0" fontId="1" fillId="0" borderId="1"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4" xfId="0" applyFont="1" applyBorder="1" applyAlignment="1" applyProtection="1">
      <alignment horizontal="center" vertical="center" textRotation="90" wrapText="1"/>
    </xf>
    <xf numFmtId="0" fontId="1" fillId="0" borderId="14" xfId="0" applyFont="1" applyBorder="1" applyAlignment="1" applyProtection="1">
      <alignment horizontal="left" vertical="center" wrapText="1"/>
    </xf>
    <xf numFmtId="0" fontId="20" fillId="0" borderId="14" xfId="0" applyFont="1" applyBorder="1" applyAlignment="1" applyProtection="1">
      <alignment horizontal="center"/>
      <protection locked="0"/>
    </xf>
    <xf numFmtId="0" fontId="1" fillId="0" borderId="1" xfId="0" applyFont="1" applyBorder="1" applyAlignment="1" applyProtection="1">
      <alignment horizontal="center"/>
    </xf>
    <xf numFmtId="0" fontId="20" fillId="0" borderId="1" xfId="0" applyFont="1" applyBorder="1" applyAlignment="1" applyProtection="1">
      <alignment horizontal="left" vertical="center" wrapText="1"/>
      <protection locked="0"/>
    </xf>
    <xf numFmtId="0" fontId="1" fillId="0" borderId="8" xfId="0" applyFont="1" applyBorder="1" applyAlignment="1" applyProtection="1">
      <alignment horizontal="center"/>
    </xf>
    <xf numFmtId="0" fontId="1" fillId="0" borderId="9" xfId="0" applyFont="1" applyBorder="1" applyAlignment="1" applyProtection="1">
      <alignment horizontal="center"/>
    </xf>
    <xf numFmtId="0" fontId="1" fillId="0" borderId="10" xfId="0" applyFont="1" applyBorder="1" applyAlignment="1" applyProtection="1">
      <alignment horizontal="center"/>
    </xf>
    <xf numFmtId="0" fontId="20" fillId="0" borderId="13" xfId="0" applyFont="1" applyBorder="1" applyAlignment="1" applyProtection="1">
      <alignment horizontal="center"/>
      <protection locked="0"/>
    </xf>
    <xf numFmtId="0" fontId="1" fillId="0" borderId="8" xfId="0"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0" fontId="2"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pplyProtection="1">
      <alignment horizontal="left" vertical="top" wrapText="1"/>
    </xf>
    <xf numFmtId="40" fontId="20" fillId="0" borderId="8" xfId="0" applyNumberFormat="1" applyFont="1" applyBorder="1" applyAlignment="1" applyProtection="1">
      <alignment horizontal="center" vertical="center" wrapText="1"/>
      <protection locked="0"/>
    </xf>
    <xf numFmtId="40" fontId="20" fillId="0" borderId="9" xfId="0" applyNumberFormat="1" applyFont="1" applyBorder="1" applyAlignment="1" applyProtection="1">
      <alignment horizontal="center" vertical="center" wrapText="1"/>
      <protection locked="0"/>
    </xf>
    <xf numFmtId="40" fontId="20" fillId="0" borderId="10" xfId="0" applyNumberFormat="1" applyFont="1" applyBorder="1" applyAlignment="1" applyProtection="1">
      <alignment horizontal="center" vertical="center" wrapText="1"/>
      <protection locked="0"/>
    </xf>
    <xf numFmtId="8" fontId="31" fillId="0" borderId="8" xfId="0" applyNumberFormat="1" applyFont="1" applyBorder="1" applyAlignment="1" applyProtection="1">
      <alignment horizontal="right" vertical="center"/>
    </xf>
    <xf numFmtId="8" fontId="31" fillId="0" borderId="9" xfId="0" applyNumberFormat="1" applyFont="1" applyBorder="1" applyAlignment="1" applyProtection="1">
      <alignment horizontal="right" vertical="center"/>
    </xf>
    <xf numFmtId="8" fontId="31" fillId="0" borderId="10" xfId="0" applyNumberFormat="1" applyFont="1" applyBorder="1" applyAlignment="1" applyProtection="1">
      <alignment horizontal="right" vertical="center"/>
    </xf>
    <xf numFmtId="49" fontId="20" fillId="7" borderId="8" xfId="0" applyNumberFormat="1" applyFont="1" applyFill="1" applyBorder="1" applyAlignment="1" applyProtection="1">
      <alignment horizontal="left" vertical="center" wrapText="1"/>
      <protection locked="0"/>
    </xf>
    <xf numFmtId="49" fontId="20" fillId="7" borderId="9" xfId="0" applyNumberFormat="1" applyFont="1" applyFill="1" applyBorder="1" applyAlignment="1" applyProtection="1">
      <alignment horizontal="left" vertical="center" wrapText="1"/>
      <protection locked="0"/>
    </xf>
    <xf numFmtId="49" fontId="20" fillId="7" borderId="10" xfId="0" applyNumberFormat="1" applyFont="1" applyFill="1" applyBorder="1" applyAlignment="1" applyProtection="1">
      <alignment horizontal="left" vertical="center" wrapText="1"/>
      <protection locked="0"/>
    </xf>
    <xf numFmtId="0" fontId="20" fillId="7" borderId="8" xfId="0" applyFont="1" applyFill="1" applyBorder="1" applyAlignment="1" applyProtection="1">
      <alignment horizontal="left" vertical="center" wrapText="1"/>
      <protection locked="0"/>
    </xf>
    <xf numFmtId="0" fontId="20" fillId="7" borderId="9" xfId="0" applyFont="1" applyFill="1" applyBorder="1" applyAlignment="1" applyProtection="1">
      <alignment horizontal="left" vertical="center" wrapText="1"/>
      <protection locked="0"/>
    </xf>
    <xf numFmtId="0" fontId="20" fillId="7" borderId="10" xfId="0" applyFont="1" applyFill="1" applyBorder="1" applyAlignment="1" applyProtection="1">
      <alignment horizontal="left" vertical="center" wrapText="1"/>
      <protection locked="0"/>
    </xf>
    <xf numFmtId="0" fontId="2" fillId="0" borderId="0" xfId="0" applyFont="1" applyFill="1" applyAlignment="1" applyProtection="1">
      <alignment horizontal="left" vertical="top" wrapText="1"/>
    </xf>
    <xf numFmtId="0" fontId="2" fillId="6" borderId="0" xfId="0" applyFont="1" applyFill="1" applyAlignment="1" applyProtection="1">
      <alignment horizontal="left" vertical="top" wrapText="1"/>
    </xf>
    <xf numFmtId="44" fontId="1" fillId="2" borderId="8" xfId="1" applyFont="1" applyFill="1" applyBorder="1" applyAlignment="1" applyProtection="1">
      <alignment horizontal="center" vertical="center"/>
    </xf>
    <xf numFmtId="44" fontId="1" fillId="2" borderId="10" xfId="1" applyFont="1" applyFill="1" applyBorder="1" applyAlignment="1" applyProtection="1">
      <alignment horizontal="center" vertical="center"/>
    </xf>
    <xf numFmtId="0" fontId="12" fillId="0" borderId="0" xfId="0" applyFont="1" applyAlignment="1" applyProtection="1">
      <alignment horizontal="center" vertical="center" wrapText="1"/>
    </xf>
    <xf numFmtId="165" fontId="18" fillId="7" borderId="2" xfId="0" applyNumberFormat="1" applyFont="1" applyFill="1" applyBorder="1" applyAlignment="1" applyProtection="1">
      <alignment vertical="center"/>
      <protection locked="0"/>
    </xf>
    <xf numFmtId="165" fontId="18" fillId="7" borderId="3" xfId="0" applyNumberFormat="1" applyFont="1" applyFill="1" applyBorder="1" applyAlignment="1" applyProtection="1">
      <alignment vertical="center"/>
      <protection locked="0"/>
    </xf>
    <xf numFmtId="165" fontId="18" fillId="7" borderId="4" xfId="0" applyNumberFormat="1" applyFont="1" applyFill="1" applyBorder="1" applyAlignment="1" applyProtection="1">
      <alignment vertical="center"/>
      <protection locked="0"/>
    </xf>
    <xf numFmtId="165" fontId="18" fillId="7" borderId="5" xfId="0" applyNumberFormat="1" applyFont="1" applyFill="1" applyBorder="1" applyAlignment="1" applyProtection="1">
      <alignment vertical="center"/>
      <protection locked="0"/>
    </xf>
    <xf numFmtId="165" fontId="18" fillId="7" borderId="6" xfId="0" applyNumberFormat="1" applyFont="1" applyFill="1" applyBorder="1" applyAlignment="1" applyProtection="1">
      <alignment vertical="center"/>
      <protection locked="0"/>
    </xf>
    <xf numFmtId="165" fontId="18" fillId="7" borderId="7" xfId="0" applyNumberFormat="1" applyFont="1" applyFill="1" applyBorder="1" applyAlignment="1" applyProtection="1">
      <alignment vertical="center"/>
      <protection locked="0"/>
    </xf>
    <xf numFmtId="0" fontId="2" fillId="2" borderId="8" xfId="0" applyFont="1" applyFill="1" applyBorder="1" applyAlignment="1" applyProtection="1">
      <alignment horizontal="left" vertical="center" wrapText="1"/>
    </xf>
    <xf numFmtId="0" fontId="2" fillId="2" borderId="9" xfId="0" applyFont="1" applyFill="1" applyBorder="1" applyAlignment="1" applyProtection="1">
      <alignment horizontal="left" vertical="center" wrapText="1"/>
    </xf>
    <xf numFmtId="0" fontId="2" fillId="2" borderId="10" xfId="0" applyFont="1" applyFill="1" applyBorder="1" applyAlignment="1" applyProtection="1">
      <alignment horizontal="left" vertical="center" wrapText="1"/>
    </xf>
    <xf numFmtId="0" fontId="1" fillId="2" borderId="8" xfId="0" applyFont="1" applyFill="1" applyBorder="1" applyAlignment="1" applyProtection="1">
      <alignment horizontal="left" vertical="center"/>
    </xf>
    <xf numFmtId="0" fontId="1" fillId="2" borderId="9" xfId="0" applyFont="1" applyFill="1" applyBorder="1" applyAlignment="1" applyProtection="1">
      <alignment horizontal="left" vertical="center"/>
    </xf>
    <xf numFmtId="0" fontId="1" fillId="2" borderId="10" xfId="0" applyFont="1" applyFill="1" applyBorder="1" applyAlignment="1" applyProtection="1">
      <alignment horizontal="left" vertical="center"/>
    </xf>
    <xf numFmtId="14" fontId="20" fillId="5" borderId="8" xfId="0" applyNumberFormat="1" applyFont="1" applyFill="1" applyBorder="1" applyAlignment="1" applyProtection="1">
      <alignment horizontal="center" wrapText="1"/>
      <protection locked="0"/>
    </xf>
    <xf numFmtId="14" fontId="20" fillId="5" borderId="9" xfId="0" applyNumberFormat="1" applyFont="1" applyFill="1" applyBorder="1" applyAlignment="1" applyProtection="1">
      <alignment horizontal="center" wrapText="1"/>
      <protection locked="0"/>
    </xf>
    <xf numFmtId="14" fontId="20" fillId="5" borderId="10" xfId="0" applyNumberFormat="1" applyFont="1" applyFill="1" applyBorder="1" applyAlignment="1" applyProtection="1">
      <alignment horizontal="center" wrapText="1"/>
      <protection locked="0"/>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7" xfId="0" applyFont="1" applyFill="1" applyBorder="1" applyAlignment="1" applyProtection="1">
      <alignment horizontal="center" vertical="center" wrapText="1"/>
    </xf>
    <xf numFmtId="0" fontId="18" fillId="7" borderId="2"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4" xfId="0" applyFont="1" applyFill="1" applyBorder="1" applyAlignment="1" applyProtection="1">
      <alignment horizontal="center" vertical="center" wrapText="1"/>
      <protection locked="0"/>
    </xf>
    <xf numFmtId="0" fontId="18" fillId="7" borderId="11" xfId="0" applyFont="1" applyFill="1" applyBorder="1" applyAlignment="1" applyProtection="1">
      <alignment horizontal="center" vertical="center" wrapText="1"/>
      <protection locked="0"/>
    </xf>
    <xf numFmtId="0" fontId="18" fillId="7" borderId="0" xfId="0" applyFont="1" applyFill="1" applyBorder="1" applyAlignment="1" applyProtection="1">
      <alignment horizontal="center" vertical="center" wrapText="1"/>
      <protection locked="0"/>
    </xf>
    <xf numFmtId="0" fontId="18" fillId="7" borderId="12" xfId="0" applyFont="1" applyFill="1" applyBorder="1" applyAlignment="1" applyProtection="1">
      <alignment horizontal="center" vertical="center" wrapText="1"/>
      <protection locked="0"/>
    </xf>
    <xf numFmtId="0" fontId="18" fillId="7" borderId="5" xfId="0" applyFont="1" applyFill="1" applyBorder="1" applyAlignment="1" applyProtection="1">
      <alignment horizontal="center" vertical="center" wrapText="1"/>
      <protection locked="0"/>
    </xf>
    <xf numFmtId="0" fontId="18" fillId="7" borderId="6" xfId="0" applyFont="1" applyFill="1" applyBorder="1" applyAlignment="1" applyProtection="1">
      <alignment horizontal="center" vertical="center" wrapText="1"/>
      <protection locked="0"/>
    </xf>
    <xf numFmtId="0" fontId="18" fillId="7" borderId="7"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left" vertical="center" wrapText="1"/>
      <protection locked="0"/>
    </xf>
    <xf numFmtId="0" fontId="18" fillId="7" borderId="3" xfId="0" applyFont="1" applyFill="1" applyBorder="1" applyAlignment="1" applyProtection="1">
      <alignment horizontal="left" vertical="center" wrapText="1"/>
      <protection locked="0"/>
    </xf>
    <xf numFmtId="0" fontId="18" fillId="7" borderId="4" xfId="0" applyFont="1" applyFill="1" applyBorder="1" applyAlignment="1" applyProtection="1">
      <alignment horizontal="left" vertical="center" wrapText="1"/>
      <protection locked="0"/>
    </xf>
    <xf numFmtId="0" fontId="18" fillId="7" borderId="11" xfId="0" applyFont="1" applyFill="1" applyBorder="1" applyAlignment="1" applyProtection="1">
      <alignment horizontal="left" vertical="center" wrapText="1"/>
      <protection locked="0"/>
    </xf>
    <xf numFmtId="0" fontId="18" fillId="7" borderId="0" xfId="0" applyFont="1" applyFill="1" applyBorder="1" applyAlignment="1" applyProtection="1">
      <alignment horizontal="left" vertical="center" wrapText="1"/>
      <protection locked="0"/>
    </xf>
    <xf numFmtId="0" fontId="18" fillId="7" borderId="12" xfId="0" applyFont="1" applyFill="1" applyBorder="1" applyAlignment="1" applyProtection="1">
      <alignment horizontal="left" vertical="center" wrapText="1"/>
      <protection locked="0"/>
    </xf>
    <xf numFmtId="0" fontId="18" fillId="7" borderId="5" xfId="0" applyFont="1" applyFill="1" applyBorder="1" applyAlignment="1" applyProtection="1">
      <alignment horizontal="left" vertical="center" wrapText="1"/>
      <protection locked="0"/>
    </xf>
    <xf numFmtId="0" fontId="18" fillId="7" borderId="6" xfId="0" applyFont="1" applyFill="1" applyBorder="1" applyAlignment="1" applyProtection="1">
      <alignment horizontal="left" vertical="center" wrapText="1"/>
      <protection locked="0"/>
    </xf>
    <xf numFmtId="0" fontId="18" fillId="7" borderId="7" xfId="0" applyFont="1" applyFill="1" applyBorder="1" applyAlignment="1" applyProtection="1">
      <alignment horizontal="left" vertical="center" wrapText="1"/>
      <protection locked="0"/>
    </xf>
    <xf numFmtId="167" fontId="20" fillId="7" borderId="1" xfId="0" applyNumberFormat="1" applyFont="1" applyFill="1" applyBorder="1" applyAlignment="1" applyProtection="1">
      <alignment horizontal="center" vertical="center"/>
      <protection locked="0"/>
    </xf>
    <xf numFmtId="40" fontId="20" fillId="7" borderId="1" xfId="0" applyNumberFormat="1"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27" fillId="6" borderId="8" xfId="0" applyFont="1" applyFill="1" applyBorder="1" applyAlignment="1" applyProtection="1">
      <alignment horizontal="center" vertical="center" wrapText="1"/>
    </xf>
    <xf numFmtId="0" fontId="27" fillId="6" borderId="9"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0" fontId="30" fillId="2" borderId="2"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8" fontId="8" fillId="0" borderId="8" xfId="0" applyNumberFormat="1" applyFont="1" applyBorder="1" applyAlignment="1" applyProtection="1">
      <alignment horizontal="right" vertical="center"/>
    </xf>
    <xf numFmtId="8" fontId="8" fillId="0" borderId="9" xfId="0" applyNumberFormat="1" applyFont="1" applyBorder="1" applyAlignment="1" applyProtection="1">
      <alignment horizontal="right" vertical="center"/>
    </xf>
    <xf numFmtId="8" fontId="31" fillId="0" borderId="1" xfId="0" applyNumberFormat="1" applyFont="1" applyBorder="1" applyAlignment="1" applyProtection="1">
      <alignment horizontal="center" vertical="center"/>
    </xf>
    <xf numFmtId="167" fontId="20" fillId="5" borderId="1" xfId="0" applyNumberFormat="1" applyFont="1" applyFill="1" applyBorder="1" applyAlignment="1" applyProtection="1">
      <alignment horizontal="center" vertical="center"/>
      <protection locked="0"/>
    </xf>
    <xf numFmtId="40" fontId="20" fillId="5" borderId="1" xfId="0" applyNumberFormat="1" applyFont="1" applyFill="1" applyBorder="1" applyAlignment="1" applyProtection="1">
      <alignment horizontal="center" vertical="center"/>
      <protection locked="0"/>
    </xf>
    <xf numFmtId="49" fontId="20" fillId="5" borderId="8" xfId="0" applyNumberFormat="1" applyFont="1" applyFill="1" applyBorder="1" applyAlignment="1" applyProtection="1">
      <alignment horizontal="left" vertical="center" wrapText="1"/>
      <protection locked="0"/>
    </xf>
    <xf numFmtId="49" fontId="20" fillId="5" borderId="9" xfId="0" applyNumberFormat="1" applyFont="1" applyFill="1" applyBorder="1" applyAlignment="1" applyProtection="1">
      <alignment horizontal="left" vertical="center" wrapText="1"/>
      <protection locked="0"/>
    </xf>
    <xf numFmtId="49" fontId="20" fillId="5" borderId="10" xfId="0" applyNumberFormat="1" applyFont="1" applyFill="1" applyBorder="1" applyAlignment="1" applyProtection="1">
      <alignment horizontal="left" vertical="center" wrapText="1"/>
      <protection locked="0"/>
    </xf>
    <xf numFmtId="0" fontId="20" fillId="5" borderId="8" xfId="0" applyFont="1" applyFill="1" applyBorder="1" applyAlignment="1" applyProtection="1">
      <alignment horizontal="left" vertical="center" wrapText="1"/>
      <protection locked="0"/>
    </xf>
    <xf numFmtId="0" fontId="20" fillId="5" borderId="9" xfId="0" applyFont="1" applyFill="1" applyBorder="1" applyAlignment="1" applyProtection="1">
      <alignment horizontal="left" vertical="center" wrapText="1"/>
      <protection locked="0"/>
    </xf>
    <xf numFmtId="0" fontId="20" fillId="5" borderId="10" xfId="0" applyFont="1" applyFill="1" applyBorder="1" applyAlignment="1" applyProtection="1">
      <alignment horizontal="left" vertical="center" wrapText="1"/>
      <protection locked="0"/>
    </xf>
    <xf numFmtId="49" fontId="20" fillId="0" borderId="8" xfId="0" applyNumberFormat="1" applyFont="1" applyBorder="1" applyAlignment="1" applyProtection="1">
      <alignment horizontal="left" vertical="center" wrapText="1"/>
      <protection locked="0"/>
    </xf>
    <xf numFmtId="49" fontId="20" fillId="0" borderId="9" xfId="0" applyNumberFormat="1" applyFont="1" applyBorder="1" applyAlignment="1" applyProtection="1">
      <alignment horizontal="left" vertical="center" wrapText="1"/>
      <protection locked="0"/>
    </xf>
    <xf numFmtId="49" fontId="20" fillId="0" borderId="10" xfId="0" applyNumberFormat="1" applyFont="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20" fillId="0" borderId="9"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0" borderId="8"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40" fontId="20" fillId="0" borderId="8" xfId="0" applyNumberFormat="1" applyFont="1" applyBorder="1" applyAlignment="1" applyProtection="1">
      <alignment horizontal="center" vertical="center"/>
      <protection locked="0"/>
    </xf>
    <xf numFmtId="40" fontId="20" fillId="0" borderId="10" xfId="0" applyNumberFormat="1" applyFont="1" applyBorder="1" applyAlignment="1" applyProtection="1">
      <alignment horizontal="center" vertical="center"/>
      <protection locked="0"/>
    </xf>
    <xf numFmtId="8" fontId="8" fillId="0" borderId="8" xfId="0" applyNumberFormat="1" applyFont="1" applyBorder="1" applyAlignment="1" applyProtection="1">
      <alignment horizontal="center" vertical="center"/>
    </xf>
    <xf numFmtId="8" fontId="8" fillId="0" borderId="9" xfId="0" applyNumberFormat="1" applyFont="1" applyBorder="1" applyAlignment="1" applyProtection="1">
      <alignment horizontal="center" vertical="center"/>
    </xf>
    <xf numFmtId="8" fontId="8" fillId="0" borderId="10" xfId="0" applyNumberFormat="1" applyFont="1" applyBorder="1" applyAlignment="1" applyProtection="1">
      <alignment horizontal="center" vertical="center"/>
    </xf>
    <xf numFmtId="40" fontId="20" fillId="7" borderId="8" xfId="0" applyNumberFormat="1" applyFont="1" applyFill="1" applyBorder="1" applyAlignment="1" applyProtection="1">
      <alignment horizontal="center" vertical="center"/>
      <protection locked="0"/>
    </xf>
    <xf numFmtId="40" fontId="20" fillId="7" borderId="10" xfId="0" applyNumberFormat="1" applyFont="1" applyFill="1" applyBorder="1" applyAlignment="1" applyProtection="1">
      <alignment horizontal="center" vertical="center"/>
      <protection locked="0"/>
    </xf>
    <xf numFmtId="2" fontId="20" fillId="7" borderId="8" xfId="0" applyNumberFormat="1" applyFont="1" applyFill="1" applyBorder="1" applyAlignment="1" applyProtection="1">
      <alignment horizontal="center" vertical="center"/>
      <protection locked="0"/>
    </xf>
    <xf numFmtId="2" fontId="20" fillId="7" borderId="10" xfId="0" applyNumberFormat="1" applyFont="1" applyFill="1" applyBorder="1" applyAlignment="1" applyProtection="1">
      <alignment horizontal="center" vertical="center"/>
      <protection locked="0"/>
    </xf>
    <xf numFmtId="0" fontId="20" fillId="7" borderId="8" xfId="0" applyFont="1" applyFill="1" applyBorder="1" applyAlignment="1" applyProtection="1">
      <alignment horizontal="center" vertical="center"/>
      <protection locked="0"/>
    </xf>
    <xf numFmtId="0" fontId="20" fillId="7" borderId="10" xfId="0" applyFont="1" applyFill="1" applyBorder="1" applyAlignment="1" applyProtection="1">
      <alignment horizontal="center" vertical="center"/>
      <protection locked="0"/>
    </xf>
    <xf numFmtId="2" fontId="20" fillId="7" borderId="1" xfId="0" applyNumberFormat="1" applyFont="1" applyFill="1" applyBorder="1" applyAlignment="1" applyProtection="1">
      <alignment horizontal="center" vertical="center"/>
      <protection locked="0"/>
    </xf>
    <xf numFmtId="0" fontId="35" fillId="5" borderId="8" xfId="0" applyFont="1" applyFill="1" applyBorder="1" applyAlignment="1" applyProtection="1">
      <alignment horizontal="center" vertical="center"/>
      <protection locked="0"/>
    </xf>
    <xf numFmtId="0" fontId="35" fillId="5" borderId="9" xfId="0" applyFont="1" applyFill="1" applyBorder="1" applyAlignment="1" applyProtection="1">
      <alignment horizontal="center" vertical="center"/>
      <protection locked="0"/>
    </xf>
    <xf numFmtId="8" fontId="8" fillId="0" borderId="1" xfId="0" applyNumberFormat="1" applyFont="1" applyBorder="1" applyAlignment="1" applyProtection="1">
      <alignment horizontal="center" vertical="center"/>
    </xf>
    <xf numFmtId="2" fontId="8" fillId="0" borderId="8" xfId="0" applyNumberFormat="1" applyFont="1" applyBorder="1" applyAlignment="1" applyProtection="1">
      <alignment horizontal="center" vertical="center"/>
      <protection locked="0"/>
    </xf>
    <xf numFmtId="2" fontId="8" fillId="0" borderId="10" xfId="0" applyNumberFormat="1" applyFont="1" applyBorder="1" applyAlignment="1" applyProtection="1">
      <alignment horizontal="center" vertical="center"/>
      <protection locked="0"/>
    </xf>
    <xf numFmtId="0" fontId="18" fillId="5" borderId="8" xfId="0" applyFont="1" applyFill="1" applyBorder="1" applyAlignment="1" applyProtection="1">
      <alignment horizontal="center" vertical="center"/>
      <protection locked="0"/>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2" fillId="6" borderId="0" xfId="0" applyFont="1" applyFill="1" applyAlignment="1" applyProtection="1">
      <alignment horizontal="left" wrapTex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8" fontId="20" fillId="5" borderId="8" xfId="0" applyNumberFormat="1" applyFont="1" applyFill="1" applyBorder="1" applyAlignment="1" applyProtection="1">
      <alignment horizontal="center" vertical="center"/>
      <protection locked="0"/>
    </xf>
    <xf numFmtId="8" fontId="20" fillId="5" borderId="9" xfId="0" applyNumberFormat="1" applyFont="1" applyFill="1" applyBorder="1" applyAlignment="1" applyProtection="1">
      <alignment horizontal="center" vertical="center"/>
      <protection locked="0"/>
    </xf>
    <xf numFmtId="8" fontId="20" fillId="5" borderId="10" xfId="0" applyNumberFormat="1" applyFont="1" applyFill="1" applyBorder="1" applyAlignment="1" applyProtection="1">
      <alignment horizontal="center" vertical="center"/>
      <protection locked="0"/>
    </xf>
    <xf numFmtId="8" fontId="20" fillId="7" borderId="1" xfId="0" applyNumberFormat="1" applyFont="1" applyFill="1" applyBorder="1" applyAlignment="1" applyProtection="1">
      <alignment horizontal="right" vertical="center"/>
      <protection locked="0"/>
    </xf>
    <xf numFmtId="0" fontId="27" fillId="6" borderId="0" xfId="0" applyFont="1" applyFill="1" applyBorder="1" applyAlignment="1" applyProtection="1">
      <alignment horizontal="center" vertical="center" wrapText="1"/>
    </xf>
    <xf numFmtId="0" fontId="2" fillId="6" borderId="0" xfId="0" applyFont="1" applyFill="1" applyBorder="1" applyAlignment="1" applyProtection="1">
      <alignment horizontal="left" vertical="top" wrapText="1"/>
    </xf>
    <xf numFmtId="49" fontId="20" fillId="7" borderId="1" xfId="0" applyNumberFormat="1" applyFont="1" applyFill="1" applyBorder="1" applyAlignment="1" applyProtection="1">
      <alignment horizontal="left" vertical="center" wrapText="1"/>
      <protection locked="0"/>
    </xf>
    <xf numFmtId="8" fontId="20" fillId="7" borderId="8" xfId="0" applyNumberFormat="1" applyFont="1" applyFill="1" applyBorder="1" applyAlignment="1" applyProtection="1">
      <alignment horizontal="center" vertical="center"/>
      <protection locked="0"/>
    </xf>
    <xf numFmtId="8" fontId="20" fillId="7" borderId="9" xfId="0" applyNumberFormat="1" applyFont="1" applyFill="1" applyBorder="1" applyAlignment="1" applyProtection="1">
      <alignment horizontal="center" vertical="center"/>
      <protection locked="0"/>
    </xf>
    <xf numFmtId="0" fontId="20" fillId="5" borderId="8" xfId="0" applyFont="1" applyFill="1" applyBorder="1" applyAlignment="1" applyProtection="1">
      <alignment horizontal="center" vertical="center" wrapText="1"/>
      <protection locked="0"/>
    </xf>
    <xf numFmtId="0" fontId="20" fillId="5" borderId="9" xfId="0" applyFont="1" applyFill="1" applyBorder="1" applyAlignment="1" applyProtection="1">
      <alignment horizontal="center" vertical="center" wrapText="1"/>
      <protection locked="0"/>
    </xf>
    <xf numFmtId="166" fontId="20" fillId="5" borderId="8" xfId="1" applyNumberFormat="1" applyFont="1" applyFill="1" applyBorder="1" applyAlignment="1" applyProtection="1">
      <alignment horizontal="center" vertical="center"/>
      <protection locked="0"/>
    </xf>
    <xf numFmtId="166" fontId="20" fillId="5" borderId="9" xfId="1" applyNumberFormat="1" applyFont="1" applyFill="1" applyBorder="1" applyAlignment="1" applyProtection="1">
      <alignment horizontal="center" vertical="center"/>
      <protection locked="0"/>
    </xf>
    <xf numFmtId="166" fontId="20" fillId="5" borderId="10" xfId="1" applyNumberFormat="1" applyFont="1" applyFill="1" applyBorder="1" applyAlignment="1" applyProtection="1">
      <alignment horizontal="center" vertical="center"/>
      <protection locked="0"/>
    </xf>
    <xf numFmtId="8" fontId="8" fillId="0" borderId="1" xfId="0" applyNumberFormat="1" applyFont="1" applyBorder="1" applyAlignment="1" applyProtection="1">
      <alignment horizontal="right" vertical="center"/>
    </xf>
    <xf numFmtId="0" fontId="20" fillId="5" borderId="8" xfId="0" applyFont="1" applyFill="1" applyBorder="1" applyAlignment="1" applyProtection="1">
      <alignment vertical="center" wrapText="1"/>
      <protection locked="0"/>
    </xf>
    <xf numFmtId="0" fontId="20" fillId="5" borderId="9" xfId="0" applyFont="1" applyFill="1" applyBorder="1" applyAlignment="1" applyProtection="1">
      <alignment vertical="center" wrapText="1"/>
      <protection locked="0"/>
    </xf>
    <xf numFmtId="0" fontId="20" fillId="5" borderId="10" xfId="0" applyFont="1" applyFill="1" applyBorder="1" applyAlignment="1" applyProtection="1">
      <alignment vertical="center" wrapText="1"/>
      <protection locked="0"/>
    </xf>
    <xf numFmtId="0" fontId="20" fillId="5" borderId="10" xfId="0" applyFont="1" applyFill="1" applyBorder="1" applyAlignment="1" applyProtection="1">
      <alignment horizontal="center" vertical="center" wrapText="1"/>
      <protection locked="0"/>
    </xf>
    <xf numFmtId="10" fontId="2" fillId="8" borderId="9" xfId="0" applyNumberFormat="1" applyFont="1" applyFill="1" applyBorder="1" applyAlignment="1" applyProtection="1">
      <alignment horizontal="center"/>
    </xf>
    <xf numFmtId="8" fontId="2" fillId="0" borderId="5" xfId="0" applyNumberFormat="1" applyFont="1" applyBorder="1" applyAlignment="1" applyProtection="1">
      <alignment horizontal="right" vertical="center"/>
    </xf>
    <xf numFmtId="8" fontId="2" fillId="0" borderId="6" xfId="0" applyNumberFormat="1" applyFont="1" applyBorder="1" applyAlignment="1" applyProtection="1">
      <alignment horizontal="right" vertical="center"/>
    </xf>
    <xf numFmtId="8" fontId="2" fillId="0" borderId="7" xfId="0" applyNumberFormat="1" applyFont="1" applyBorder="1" applyAlignment="1" applyProtection="1">
      <alignment horizontal="right" vertical="center"/>
    </xf>
    <xf numFmtId="10" fontId="2" fillId="0" borderId="8" xfId="0" applyNumberFormat="1" applyFont="1" applyBorder="1" applyAlignment="1" applyProtection="1">
      <alignment horizontal="center"/>
    </xf>
    <xf numFmtId="10" fontId="2" fillId="0" borderId="9" xfId="0" applyNumberFormat="1" applyFont="1" applyBorder="1" applyAlignment="1" applyProtection="1">
      <alignment horizontal="center"/>
    </xf>
    <xf numFmtId="10" fontId="2" fillId="0" borderId="10" xfId="0" applyNumberFormat="1" applyFont="1" applyBorder="1" applyAlignment="1" applyProtection="1">
      <alignment horizontal="center"/>
    </xf>
    <xf numFmtId="8" fontId="18" fillId="5" borderId="8" xfId="0" applyNumberFormat="1" applyFont="1" applyFill="1" applyBorder="1" applyAlignment="1" applyProtection="1">
      <alignment horizontal="right" vertical="center"/>
      <protection locked="0"/>
    </xf>
    <xf numFmtId="8" fontId="18" fillId="5" borderId="9" xfId="0" applyNumberFormat="1" applyFont="1" applyFill="1" applyBorder="1" applyAlignment="1" applyProtection="1">
      <alignment horizontal="right" vertical="center"/>
      <protection locked="0"/>
    </xf>
    <xf numFmtId="8" fontId="18" fillId="5" borderId="10" xfId="0" applyNumberFormat="1" applyFont="1" applyFill="1" applyBorder="1" applyAlignment="1" applyProtection="1">
      <alignment horizontal="right" vertical="center"/>
      <protection locked="0"/>
    </xf>
    <xf numFmtId="44" fontId="2" fillId="0" borderId="8" xfId="0" applyNumberFormat="1" applyFont="1" applyBorder="1" applyAlignment="1" applyProtection="1">
      <alignment horizontal="right" vertical="center"/>
    </xf>
    <xf numFmtId="0" fontId="2" fillId="0" borderId="8"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44" fontId="18" fillId="5" borderId="8" xfId="1" applyFont="1" applyFill="1" applyBorder="1" applyAlignment="1" applyProtection="1">
      <alignment horizontal="right"/>
      <protection locked="0"/>
    </xf>
    <xf numFmtId="44" fontId="18" fillId="5" borderId="9" xfId="1" applyFont="1" applyFill="1" applyBorder="1" applyAlignment="1" applyProtection="1">
      <alignment horizontal="right"/>
      <protection locked="0"/>
    </xf>
    <xf numFmtId="44" fontId="18" fillId="5" borderId="10" xfId="1" applyFont="1" applyFill="1" applyBorder="1" applyAlignment="1" applyProtection="1">
      <alignment horizontal="right"/>
      <protection locked="0"/>
    </xf>
    <xf numFmtId="14" fontId="18" fillId="7" borderId="8" xfId="0" applyNumberFormat="1" applyFont="1" applyFill="1" applyBorder="1" applyAlignment="1" applyProtection="1">
      <alignment horizontal="center"/>
      <protection locked="0"/>
    </xf>
    <xf numFmtId="14" fontId="18" fillId="7" borderId="9" xfId="0" applyNumberFormat="1" applyFont="1" applyFill="1" applyBorder="1" applyAlignment="1" applyProtection="1">
      <alignment horizontal="center"/>
      <protection locked="0"/>
    </xf>
    <xf numFmtId="14" fontId="18" fillId="7" borderId="10" xfId="0" applyNumberFormat="1" applyFont="1" applyFill="1" applyBorder="1" applyAlignment="1" applyProtection="1">
      <alignment horizontal="center"/>
      <protection locked="0"/>
    </xf>
    <xf numFmtId="0" fontId="45" fillId="6" borderId="0" xfId="0" applyFont="1" applyFill="1" applyAlignment="1" applyProtection="1">
      <alignment horizontal="left" vertical="top" wrapText="1"/>
    </xf>
    <xf numFmtId="0" fontId="18" fillId="7" borderId="8" xfId="0" applyFont="1" applyFill="1" applyBorder="1" applyAlignment="1" applyProtection="1">
      <alignment horizontal="center" vertical="center" wrapText="1"/>
      <protection locked="0"/>
    </xf>
    <xf numFmtId="0" fontId="18" fillId="7" borderId="9" xfId="0" applyFont="1" applyFill="1" applyBorder="1" applyAlignment="1" applyProtection="1">
      <alignment horizontal="center" vertical="center" wrapText="1"/>
      <protection locked="0"/>
    </xf>
    <xf numFmtId="0" fontId="18" fillId="7" borderId="10" xfId="0" applyFont="1" applyFill="1" applyBorder="1" applyAlignment="1" applyProtection="1">
      <alignment horizontal="center" vertical="center" wrapText="1"/>
      <protection locked="0"/>
    </xf>
    <xf numFmtId="164" fontId="18" fillId="0" borderId="8" xfId="0" applyNumberFormat="1" applyFont="1" applyBorder="1" applyAlignment="1" applyProtection="1">
      <alignment horizontal="center"/>
    </xf>
    <xf numFmtId="164" fontId="18" fillId="0" borderId="9" xfId="0" applyNumberFormat="1" applyFont="1" applyBorder="1" applyAlignment="1" applyProtection="1">
      <alignment horizontal="center"/>
    </xf>
    <xf numFmtId="164" fontId="18" fillId="0" borderId="10" xfId="0" applyNumberFormat="1" applyFont="1" applyBorder="1" applyAlignment="1" applyProtection="1">
      <alignment horizontal="center"/>
    </xf>
    <xf numFmtId="0" fontId="46" fillId="0" borderId="0" xfId="0" applyFont="1" applyAlignment="1" applyProtection="1">
      <alignment horizontal="left" vertical="center" wrapText="1"/>
    </xf>
    <xf numFmtId="0" fontId="46" fillId="0" borderId="6" xfId="0" applyFont="1" applyBorder="1" applyAlignment="1" applyProtection="1">
      <alignment horizontal="left" vertical="center" wrapText="1"/>
    </xf>
    <xf numFmtId="0" fontId="2" fillId="0" borderId="9" xfId="0" applyFont="1" applyBorder="1" applyAlignment="1" applyProtection="1">
      <alignment horizontal="left" vertical="center" wrapText="1"/>
    </xf>
    <xf numFmtId="167" fontId="20" fillId="7" borderId="8" xfId="0" applyNumberFormat="1" applyFont="1" applyFill="1" applyBorder="1" applyAlignment="1" applyProtection="1">
      <alignment horizontal="center" vertical="center"/>
      <protection locked="0"/>
    </xf>
    <xf numFmtId="167" fontId="20" fillId="7" borderId="10" xfId="0" applyNumberFormat="1" applyFont="1" applyFill="1" applyBorder="1" applyAlignment="1" applyProtection="1">
      <alignment horizontal="center" vertical="center"/>
      <protection locked="0"/>
    </xf>
    <xf numFmtId="0" fontId="30" fillId="2" borderId="2" xfId="0" applyFont="1" applyFill="1" applyBorder="1" applyAlignment="1" applyProtection="1">
      <alignment vertical="center" wrapText="1"/>
    </xf>
    <xf numFmtId="0" fontId="30" fillId="2" borderId="4" xfId="0" applyFont="1" applyFill="1" applyBorder="1" applyAlignment="1" applyProtection="1">
      <alignment vertical="center" wrapText="1"/>
    </xf>
    <xf numFmtId="0" fontId="30" fillId="2" borderId="11" xfId="0" applyFont="1" applyFill="1" applyBorder="1" applyAlignment="1" applyProtection="1">
      <alignment vertical="center" wrapText="1"/>
    </xf>
    <xf numFmtId="0" fontId="30" fillId="2" borderId="12" xfId="0" applyFont="1" applyFill="1" applyBorder="1" applyAlignment="1" applyProtection="1">
      <alignment vertical="center" wrapText="1"/>
    </xf>
    <xf numFmtId="0" fontId="30" fillId="2" borderId="5" xfId="0" applyFont="1" applyFill="1" applyBorder="1" applyAlignment="1" applyProtection="1">
      <alignment vertical="center" wrapText="1"/>
    </xf>
    <xf numFmtId="0" fontId="30" fillId="2" borderId="7" xfId="0" applyFont="1" applyFill="1" applyBorder="1" applyAlignment="1" applyProtection="1">
      <alignment vertical="center" wrapText="1"/>
    </xf>
    <xf numFmtId="0" fontId="23" fillId="2" borderId="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1" fontId="20" fillId="7" borderId="1" xfId="0" applyNumberFormat="1" applyFont="1" applyFill="1" applyBorder="1" applyAlignment="1" applyProtection="1">
      <alignment horizontal="center" vertical="center"/>
      <protection locked="0"/>
    </xf>
    <xf numFmtId="44" fontId="20" fillId="0" borderId="1" xfId="1" applyFont="1" applyBorder="1" applyAlignment="1" applyProtection="1">
      <alignment horizontal="center" vertical="center"/>
      <protection locked="0"/>
    </xf>
    <xf numFmtId="0" fontId="18" fillId="7" borderId="8" xfId="0" applyFont="1" applyFill="1" applyBorder="1" applyAlignment="1" applyProtection="1">
      <alignment horizontal="left" vertical="center" wrapText="1"/>
      <protection locked="0"/>
    </xf>
    <xf numFmtId="0" fontId="18" fillId="7" borderId="9" xfId="0" applyFont="1" applyFill="1" applyBorder="1" applyAlignment="1" applyProtection="1">
      <alignment horizontal="left" vertical="center" wrapText="1"/>
      <protection locked="0"/>
    </xf>
    <xf numFmtId="0" fontId="18" fillId="7" borderId="10" xfId="0" applyFont="1" applyFill="1" applyBorder="1" applyAlignment="1" applyProtection="1">
      <alignment horizontal="left" vertical="center" wrapText="1"/>
      <protection locked="0"/>
    </xf>
    <xf numFmtId="0" fontId="18" fillId="7" borderId="8" xfId="0" applyFont="1" applyFill="1" applyBorder="1" applyAlignment="1" applyProtection="1">
      <alignment horizontal="center" vertical="center"/>
      <protection locked="0"/>
    </xf>
    <xf numFmtId="0" fontId="18" fillId="7" borderId="9" xfId="0"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protection locked="0"/>
    </xf>
    <xf numFmtId="0" fontId="8" fillId="0" borderId="8"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40" fontId="20" fillId="7" borderId="8" xfId="0" applyNumberFormat="1" applyFont="1" applyFill="1" applyBorder="1" applyAlignment="1" applyProtection="1">
      <alignment horizontal="center" vertical="center" wrapText="1"/>
      <protection locked="0"/>
    </xf>
    <xf numFmtId="40" fontId="20" fillId="7" borderId="9" xfId="0" applyNumberFormat="1" applyFont="1" applyFill="1" applyBorder="1" applyAlignment="1" applyProtection="1">
      <alignment horizontal="center" vertical="center" wrapText="1"/>
      <protection locked="0"/>
    </xf>
    <xf numFmtId="40" fontId="20" fillId="7" borderId="10" xfId="0" applyNumberFormat="1" applyFont="1" applyFill="1" applyBorder="1" applyAlignment="1" applyProtection="1">
      <alignment horizontal="center" vertical="center" wrapText="1"/>
      <protection locked="0"/>
    </xf>
    <xf numFmtId="0" fontId="12" fillId="0" borderId="8" xfId="0" applyFont="1" applyBorder="1" applyAlignment="1" applyProtection="1">
      <alignment horizontal="center" vertical="center" wrapText="1"/>
    </xf>
    <xf numFmtId="0" fontId="12" fillId="0" borderId="10" xfId="0" applyFont="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 fillId="2" borderId="8" xfId="0" applyFont="1" applyFill="1" applyBorder="1" applyAlignment="1" applyProtection="1">
      <alignment horizontal="left" wrapText="1"/>
    </xf>
    <xf numFmtId="0" fontId="2" fillId="2" borderId="9" xfId="0" applyFont="1" applyFill="1" applyBorder="1" applyAlignment="1" applyProtection="1">
      <alignment horizontal="left" wrapText="1"/>
    </xf>
    <xf numFmtId="0" fontId="2" fillId="0" borderId="0" xfId="0" applyFont="1" applyAlignment="1">
      <alignment horizontal="left" vertical="top" wrapText="1"/>
    </xf>
    <xf numFmtId="0" fontId="2" fillId="0" borderId="0" xfId="0" applyFont="1" applyAlignment="1">
      <alignment horizontal="left" vertical="top"/>
    </xf>
    <xf numFmtId="0" fontId="2" fillId="2" borderId="2"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18" fillId="7" borderId="2" xfId="0" applyFont="1" applyFill="1" applyBorder="1" applyAlignment="1" applyProtection="1">
      <alignment horizontal="left" vertical="center"/>
      <protection locked="0"/>
    </xf>
    <xf numFmtId="0" fontId="18" fillId="7" borderId="3" xfId="0" applyFont="1" applyFill="1" applyBorder="1" applyAlignment="1" applyProtection="1">
      <alignment horizontal="left" vertical="center"/>
      <protection locked="0"/>
    </xf>
    <xf numFmtId="0" fontId="18" fillId="7" borderId="4" xfId="0" applyFont="1" applyFill="1" applyBorder="1" applyAlignment="1" applyProtection="1">
      <alignment horizontal="left" vertical="center"/>
      <protection locked="0"/>
    </xf>
    <xf numFmtId="0" fontId="18" fillId="7" borderId="5" xfId="0" applyFont="1" applyFill="1" applyBorder="1" applyAlignment="1" applyProtection="1">
      <alignment horizontal="left" vertical="center"/>
      <protection locked="0"/>
    </xf>
    <xf numFmtId="0" fontId="18" fillId="7" borderId="6" xfId="0" applyFont="1" applyFill="1" applyBorder="1" applyAlignment="1" applyProtection="1">
      <alignment horizontal="left" vertical="center"/>
      <protection locked="0"/>
    </xf>
    <xf numFmtId="0" fontId="18" fillId="7" borderId="7" xfId="0" applyFont="1" applyFill="1" applyBorder="1" applyAlignment="1" applyProtection="1">
      <alignment horizontal="left" vertical="center"/>
      <protection locked="0"/>
    </xf>
    <xf numFmtId="0" fontId="18" fillId="7" borderId="8" xfId="0" applyFont="1" applyFill="1" applyBorder="1" applyAlignment="1" applyProtection="1">
      <alignment horizontal="left" vertical="center"/>
      <protection locked="0"/>
    </xf>
    <xf numFmtId="0" fontId="18" fillId="7" borderId="9" xfId="0" applyFont="1" applyFill="1" applyBorder="1" applyAlignment="1" applyProtection="1">
      <alignment horizontal="left" vertical="center"/>
      <protection locked="0"/>
    </xf>
    <xf numFmtId="0" fontId="18" fillId="7" borderId="10" xfId="0" applyFont="1" applyFill="1" applyBorder="1" applyAlignment="1" applyProtection="1">
      <alignment horizontal="left" vertical="center"/>
      <protection locked="0"/>
    </xf>
    <xf numFmtId="0" fontId="18" fillId="7" borderId="2" xfId="0" applyFont="1" applyFill="1" applyBorder="1" applyAlignment="1" applyProtection="1">
      <alignment vertical="center"/>
      <protection locked="0"/>
    </xf>
    <xf numFmtId="0" fontId="18" fillId="7" borderId="3" xfId="0" applyFont="1" applyFill="1" applyBorder="1" applyAlignment="1" applyProtection="1">
      <alignment vertical="center"/>
      <protection locked="0"/>
    </xf>
    <xf numFmtId="0" fontId="18" fillId="7" borderId="4" xfId="0" applyFont="1" applyFill="1" applyBorder="1" applyAlignment="1" applyProtection="1">
      <alignment vertical="center"/>
      <protection locked="0"/>
    </xf>
    <xf numFmtId="0" fontId="18" fillId="7" borderId="5" xfId="0" applyFont="1" applyFill="1" applyBorder="1" applyAlignment="1" applyProtection="1">
      <alignment vertical="center"/>
      <protection locked="0"/>
    </xf>
    <xf numFmtId="0" fontId="18" fillId="7" borderId="6" xfId="0" applyFont="1" applyFill="1" applyBorder="1" applyAlignment="1" applyProtection="1">
      <alignment vertical="center"/>
      <protection locked="0"/>
    </xf>
    <xf numFmtId="0" fontId="18" fillId="7" borderId="7" xfId="0" applyFont="1" applyFill="1" applyBorder="1" applyAlignment="1" applyProtection="1">
      <alignment vertical="center"/>
      <protection locked="0"/>
    </xf>
    <xf numFmtId="0" fontId="1" fillId="2" borderId="9" xfId="0" applyFont="1" applyFill="1" applyBorder="1" applyAlignment="1" applyProtection="1">
      <alignment horizontal="center" vertical="center" wrapText="1"/>
    </xf>
    <xf numFmtId="0" fontId="8" fillId="0" borderId="8"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10" fontId="12" fillId="0" borderId="8" xfId="0" applyNumberFormat="1" applyFont="1" applyBorder="1" applyAlignment="1" applyProtection="1">
      <alignment horizontal="center" vertical="center"/>
    </xf>
    <xf numFmtId="10" fontId="12" fillId="0" borderId="9" xfId="0" applyNumberFormat="1" applyFont="1" applyBorder="1" applyAlignment="1" applyProtection="1">
      <alignment horizontal="center" vertical="center"/>
    </xf>
    <xf numFmtId="10" fontId="12" fillId="0" borderId="10" xfId="0" applyNumberFormat="1" applyFont="1" applyBorder="1" applyAlignment="1" applyProtection="1">
      <alignment horizontal="center" vertical="center"/>
    </xf>
    <xf numFmtId="8" fontId="12" fillId="0" borderId="8" xfId="0" applyNumberFormat="1" applyFont="1" applyBorder="1" applyAlignment="1" applyProtection="1">
      <alignment horizontal="right" vertical="center"/>
    </xf>
    <xf numFmtId="8" fontId="12" fillId="0" borderId="9" xfId="0" applyNumberFormat="1" applyFont="1" applyBorder="1" applyAlignment="1" applyProtection="1">
      <alignment horizontal="right" vertical="center"/>
    </xf>
    <xf numFmtId="8" fontId="12" fillId="0" borderId="10" xfId="0" applyNumberFormat="1" applyFont="1" applyBorder="1" applyAlignment="1" applyProtection="1">
      <alignment horizontal="right" vertical="center"/>
    </xf>
    <xf numFmtId="14" fontId="18" fillId="0" borderId="8" xfId="0" applyNumberFormat="1" applyFont="1" applyBorder="1" applyAlignment="1" applyProtection="1">
      <alignment horizontal="center"/>
      <protection locked="0"/>
    </xf>
    <xf numFmtId="14" fontId="18" fillId="0" borderId="9" xfId="0" applyNumberFormat="1" applyFont="1" applyBorder="1" applyAlignment="1" applyProtection="1">
      <alignment horizontal="center"/>
      <protection locked="0"/>
    </xf>
    <xf numFmtId="14" fontId="18" fillId="0" borderId="10" xfId="0" applyNumberFormat="1" applyFont="1" applyBorder="1" applyAlignment="1" applyProtection="1">
      <alignment horizontal="center"/>
      <protection locked="0"/>
    </xf>
    <xf numFmtId="1" fontId="18" fillId="0" borderId="8" xfId="0" applyNumberFormat="1" applyFont="1" applyBorder="1" applyAlignment="1" applyProtection="1">
      <alignment horizontal="center"/>
      <protection locked="0"/>
    </xf>
    <xf numFmtId="1" fontId="18" fillId="0" borderId="9" xfId="0" applyNumberFormat="1" applyFont="1" applyBorder="1" applyAlignment="1" applyProtection="1">
      <alignment horizontal="center"/>
      <protection locked="0"/>
    </xf>
    <xf numFmtId="1" fontId="18" fillId="0" borderId="10" xfId="0" applyNumberFormat="1" applyFont="1" applyBorder="1" applyAlignment="1" applyProtection="1">
      <alignment horizontal="center"/>
      <protection locked="0"/>
    </xf>
    <xf numFmtId="8" fontId="2" fillId="0" borderId="3" xfId="0" applyNumberFormat="1" applyFont="1" applyBorder="1" applyAlignment="1" applyProtection="1">
      <alignment horizontal="left" wrapText="1"/>
    </xf>
    <xf numFmtId="8" fontId="2" fillId="0" borderId="4" xfId="0" applyNumberFormat="1" applyFont="1" applyBorder="1" applyAlignment="1" applyProtection="1">
      <alignment horizontal="left" wrapText="1"/>
    </xf>
    <xf numFmtId="0" fontId="2" fillId="6" borderId="8" xfId="0" applyFont="1" applyFill="1" applyBorder="1" applyAlignment="1" applyProtection="1">
      <alignment horizontal="left" vertical="top" wrapText="1"/>
    </xf>
    <xf numFmtId="0" fontId="2" fillId="6" borderId="9" xfId="0" applyFont="1" applyFill="1" applyBorder="1" applyAlignment="1" applyProtection="1">
      <alignment horizontal="left" vertical="top" wrapText="1"/>
    </xf>
    <xf numFmtId="0" fontId="2" fillId="6" borderId="10" xfId="0" applyFont="1" applyFill="1" applyBorder="1" applyAlignment="1" applyProtection="1">
      <alignment horizontal="left" vertical="top" wrapText="1"/>
    </xf>
  </cellXfs>
  <cellStyles count="2">
    <cellStyle name="Standard" xfId="0" builtinId="0"/>
    <cellStyle name="Währung" xfId="1" builtinId="4"/>
  </cellStyles>
  <dxfs count="375">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theme="0"/>
      </font>
    </dxf>
    <dxf>
      <font>
        <color auto="1"/>
      </font>
      <fill>
        <patternFill>
          <bgColor theme="6" tint="0.59996337778862885"/>
        </patternFill>
      </fill>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auto="1"/>
      </font>
      <fill>
        <patternFill>
          <bgColor theme="6" tint="0.59996337778862885"/>
        </patternFill>
      </fill>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b/>
        <i val="0"/>
        <color rgb="FFFF0000"/>
      </font>
    </dxf>
    <dxf>
      <font>
        <color theme="0"/>
      </font>
    </dxf>
    <dxf>
      <font>
        <color theme="0"/>
      </font>
    </dxf>
    <dxf>
      <font>
        <color theme="0"/>
      </font>
    </dxf>
    <dxf>
      <font>
        <color theme="0"/>
      </font>
    </dxf>
    <dxf>
      <font>
        <color auto="1"/>
      </font>
      <fill>
        <patternFill>
          <bgColor theme="6" tint="0.59996337778862885"/>
        </patternFill>
      </fill>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FF000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FF0000"/>
      </font>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ill>
        <patternFill>
          <bgColor theme="6" tint="0.59996337778862885"/>
        </patternFill>
      </fill>
    </dxf>
    <dxf>
      <font>
        <color auto="1"/>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theme="0"/>
      </font>
    </dxf>
    <dxf>
      <font>
        <color theme="0"/>
      </font>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ill>
        <patternFill>
          <bgColor theme="6" tint="0.59996337778862885"/>
        </patternFill>
      </fill>
    </dxf>
    <dxf>
      <font>
        <color auto="1"/>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s>
  <tableStyles count="0" defaultTableStyle="TableStyleMedium2" defaultPivotStyle="PivotStyleLight16"/>
  <colors>
    <mruColors>
      <color rgb="FFD8E4BC"/>
      <color rgb="FFDC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190500</xdr:colOff>
      <xdr:row>1</xdr:row>
      <xdr:rowOff>28575</xdr:rowOff>
    </xdr:from>
    <xdr:to>
      <xdr:col>30</xdr:col>
      <xdr:colOff>9525</xdr:colOff>
      <xdr:row>10</xdr:row>
      <xdr:rowOff>29845</xdr:rowOff>
    </xdr:to>
    <xdr:sp macro="" textlink="">
      <xdr:nvSpPr>
        <xdr:cNvPr id="2" name="Rectangle 3">
          <a:extLst>
            <a:ext uri="{FF2B5EF4-FFF2-40B4-BE49-F238E27FC236}">
              <a16:creationId xmlns:a16="http://schemas.microsoft.com/office/drawing/2014/main" id="{00000000-0008-0000-0000-000002000000}"/>
            </a:ext>
          </a:extLst>
        </xdr:cNvPr>
        <xdr:cNvSpPr>
          <a:spLocks noChangeArrowheads="1"/>
        </xdr:cNvSpPr>
      </xdr:nvSpPr>
      <xdr:spPr bwMode="auto">
        <a:xfrm>
          <a:off x="3476625" y="190500"/>
          <a:ext cx="3190875" cy="1496695"/>
        </a:xfrm>
        <a:prstGeom prst="rect">
          <a:avLst/>
        </a:prstGeom>
        <a:noFill/>
        <a:ln w="9525">
          <a:solidFill>
            <a:srgbClr val="80808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de-DE"/>
        </a:p>
      </xdr:txBody>
    </xdr:sp>
    <xdr:clientData/>
  </xdr:twoCellAnchor>
  <mc:AlternateContent xmlns:mc="http://schemas.openxmlformats.org/markup-compatibility/2006">
    <mc:Choice xmlns:a14="http://schemas.microsoft.com/office/drawing/2010/main" Requires="a14">
      <xdr:twoCellAnchor editAs="oneCell">
        <xdr:from>
          <xdr:col>11</xdr:col>
          <xdr:colOff>95250</xdr:colOff>
          <xdr:row>30</xdr:row>
          <xdr:rowOff>95250</xdr:rowOff>
        </xdr:from>
        <xdr:to>
          <xdr:col>12</xdr:col>
          <xdr:colOff>180975</xdr:colOff>
          <xdr:row>31</xdr:row>
          <xdr:rowOff>152400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30</xdr:row>
          <xdr:rowOff>95250</xdr:rowOff>
        </xdr:from>
        <xdr:to>
          <xdr:col>23</xdr:col>
          <xdr:colOff>9525</xdr:colOff>
          <xdr:row>31</xdr:row>
          <xdr:rowOff>152400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56</xdr:row>
          <xdr:rowOff>28575</xdr:rowOff>
        </xdr:from>
        <xdr:to>
          <xdr:col>5</xdr:col>
          <xdr:colOff>9525</xdr:colOff>
          <xdr:row>57</xdr:row>
          <xdr:rowOff>57150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324</xdr:row>
          <xdr:rowOff>104775</xdr:rowOff>
        </xdr:from>
        <xdr:to>
          <xdr:col>4</xdr:col>
          <xdr:colOff>0</xdr:colOff>
          <xdr:row>325</xdr:row>
          <xdr:rowOff>104775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332</xdr:row>
          <xdr:rowOff>9525</xdr:rowOff>
        </xdr:from>
        <xdr:to>
          <xdr:col>4</xdr:col>
          <xdr:colOff>0</xdr:colOff>
          <xdr:row>333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336</xdr:row>
          <xdr:rowOff>123825</xdr:rowOff>
        </xdr:from>
        <xdr:to>
          <xdr:col>4</xdr:col>
          <xdr:colOff>0</xdr:colOff>
          <xdr:row>337</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350</xdr:row>
          <xdr:rowOff>266700</xdr:rowOff>
        </xdr:from>
        <xdr:to>
          <xdr:col>4</xdr:col>
          <xdr:colOff>19050</xdr:colOff>
          <xdr:row>351</xdr:row>
          <xdr:rowOff>95250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200025</xdr:rowOff>
        </xdr:from>
        <xdr:to>
          <xdr:col>5</xdr:col>
          <xdr:colOff>19050</xdr:colOff>
          <xdr:row>58</xdr:row>
          <xdr:rowOff>47625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58</xdr:row>
          <xdr:rowOff>209550</xdr:rowOff>
        </xdr:from>
        <xdr:to>
          <xdr:col>5</xdr:col>
          <xdr:colOff>19050</xdr:colOff>
          <xdr:row>59</xdr:row>
          <xdr:rowOff>57150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59</xdr:row>
          <xdr:rowOff>209550</xdr:rowOff>
        </xdr:from>
        <xdr:to>
          <xdr:col>5</xdr:col>
          <xdr:colOff>19050</xdr:colOff>
          <xdr:row>60</xdr:row>
          <xdr:rowOff>57150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190500</xdr:colOff>
      <xdr:row>1</xdr:row>
      <xdr:rowOff>28575</xdr:rowOff>
    </xdr:from>
    <xdr:to>
      <xdr:col>30</xdr:col>
      <xdr:colOff>9525</xdr:colOff>
      <xdr:row>10</xdr:row>
      <xdr:rowOff>29845</xdr:rowOff>
    </xdr:to>
    <xdr:sp macro="" textlink="">
      <xdr:nvSpPr>
        <xdr:cNvPr id="2" name="Rectangle 3">
          <a:extLst>
            <a:ext uri="{FF2B5EF4-FFF2-40B4-BE49-F238E27FC236}">
              <a16:creationId xmlns:a16="http://schemas.microsoft.com/office/drawing/2014/main" id="{00000000-0008-0000-0100-000002000000}"/>
            </a:ext>
          </a:extLst>
        </xdr:cNvPr>
        <xdr:cNvSpPr>
          <a:spLocks noChangeArrowheads="1"/>
        </xdr:cNvSpPr>
      </xdr:nvSpPr>
      <xdr:spPr bwMode="auto">
        <a:xfrm>
          <a:off x="6467475" y="190500"/>
          <a:ext cx="2762250" cy="1496695"/>
        </a:xfrm>
        <a:prstGeom prst="rect">
          <a:avLst/>
        </a:prstGeom>
        <a:noFill/>
        <a:ln w="9525">
          <a:solidFill>
            <a:srgbClr val="80808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de-DE"/>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30</xdr:row>
          <xdr:rowOff>152400</xdr:rowOff>
        </xdr:from>
        <xdr:to>
          <xdr:col>13</xdr:col>
          <xdr:colOff>152400</xdr:colOff>
          <xdr:row>32</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142875</xdr:rowOff>
        </xdr:from>
        <xdr:to>
          <xdr:col>23</xdr:col>
          <xdr:colOff>76200</xdr:colOff>
          <xdr:row>32</xdr:row>
          <xdr:rowOff>38100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76200</xdr:rowOff>
        </xdr:from>
        <xdr:to>
          <xdr:col>5</xdr:col>
          <xdr:colOff>9525</xdr:colOff>
          <xdr:row>56</xdr:row>
          <xdr:rowOff>104775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326</xdr:row>
          <xdr:rowOff>47625</xdr:rowOff>
        </xdr:from>
        <xdr:to>
          <xdr:col>3</xdr:col>
          <xdr:colOff>190500</xdr:colOff>
          <xdr:row>327</xdr:row>
          <xdr:rowOff>85725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333</xdr:row>
          <xdr:rowOff>38100</xdr:rowOff>
        </xdr:from>
        <xdr:to>
          <xdr:col>3</xdr:col>
          <xdr:colOff>190500</xdr:colOff>
          <xdr:row>334</xdr:row>
          <xdr:rowOff>57150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337</xdr:row>
          <xdr:rowOff>133350</xdr:rowOff>
        </xdr:from>
        <xdr:to>
          <xdr:col>3</xdr:col>
          <xdr:colOff>171450</xdr:colOff>
          <xdr:row>338</xdr:row>
          <xdr:rowOff>142875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352</xdr:row>
          <xdr:rowOff>76200</xdr:rowOff>
        </xdr:from>
        <xdr:to>
          <xdr:col>3</xdr:col>
          <xdr:colOff>190500</xdr:colOff>
          <xdr:row>353</xdr:row>
          <xdr:rowOff>85725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85725</xdr:rowOff>
        </xdr:from>
        <xdr:to>
          <xdr:col>5</xdr:col>
          <xdr:colOff>19050</xdr:colOff>
          <xdr:row>57</xdr:row>
          <xdr:rowOff>276225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58</xdr:row>
          <xdr:rowOff>95250</xdr:rowOff>
        </xdr:from>
        <xdr:to>
          <xdr:col>5</xdr:col>
          <xdr:colOff>19050</xdr:colOff>
          <xdr:row>58</xdr:row>
          <xdr:rowOff>285750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59</xdr:row>
          <xdr:rowOff>95250</xdr:rowOff>
        </xdr:from>
        <xdr:to>
          <xdr:col>5</xdr:col>
          <xdr:colOff>19050</xdr:colOff>
          <xdr:row>59</xdr:row>
          <xdr:rowOff>285750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114300</xdr:colOff>
          <xdr:row>41</xdr:row>
          <xdr:rowOff>123825</xdr:rowOff>
        </xdr:from>
        <xdr:to>
          <xdr:col>9</xdr:col>
          <xdr:colOff>171450</xdr:colOff>
          <xdr:row>42</xdr:row>
          <xdr:rowOff>209550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41</xdr:row>
          <xdr:rowOff>114300</xdr:rowOff>
        </xdr:from>
        <xdr:to>
          <xdr:col>22</xdr:col>
          <xdr:colOff>114300</xdr:colOff>
          <xdr:row>42</xdr:row>
          <xdr:rowOff>171450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15</xdr:row>
          <xdr:rowOff>95250</xdr:rowOff>
        </xdr:from>
        <xdr:to>
          <xdr:col>1</xdr:col>
          <xdr:colOff>161925</xdr:colOff>
          <xdr:row>15</xdr:row>
          <xdr:rowOff>323850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16</xdr:row>
          <xdr:rowOff>28575</xdr:rowOff>
        </xdr:from>
        <xdr:to>
          <xdr:col>1</xdr:col>
          <xdr:colOff>161925</xdr:colOff>
          <xdr:row>16</xdr:row>
          <xdr:rowOff>161925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18</xdr:row>
          <xdr:rowOff>85725</xdr:rowOff>
        </xdr:from>
        <xdr:to>
          <xdr:col>1</xdr:col>
          <xdr:colOff>161925</xdr:colOff>
          <xdr:row>18</xdr:row>
          <xdr:rowOff>219075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19</xdr:row>
          <xdr:rowOff>66675</xdr:rowOff>
        </xdr:from>
        <xdr:to>
          <xdr:col>1</xdr:col>
          <xdr:colOff>161925</xdr:colOff>
          <xdr:row>19</xdr:row>
          <xdr:rowOff>200025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xdr:row>
          <xdr:rowOff>676275</xdr:rowOff>
        </xdr:from>
        <xdr:to>
          <xdr:col>1</xdr:col>
          <xdr:colOff>171450</xdr:colOff>
          <xdr:row>17</xdr:row>
          <xdr:rowOff>9525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20</xdr:row>
          <xdr:rowOff>19050</xdr:rowOff>
        </xdr:from>
        <xdr:to>
          <xdr:col>1</xdr:col>
          <xdr:colOff>161925</xdr:colOff>
          <xdr:row>20</xdr:row>
          <xdr:rowOff>152400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346</xdr:row>
          <xdr:rowOff>76200</xdr:rowOff>
        </xdr:from>
        <xdr:to>
          <xdr:col>1</xdr:col>
          <xdr:colOff>209550</xdr:colOff>
          <xdr:row>346</xdr:row>
          <xdr:rowOff>314325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347</xdr:row>
          <xdr:rowOff>104775</xdr:rowOff>
        </xdr:from>
        <xdr:to>
          <xdr:col>1</xdr:col>
          <xdr:colOff>209550</xdr:colOff>
          <xdr:row>347</xdr:row>
          <xdr:rowOff>342900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21</xdr:row>
          <xdr:rowOff>28575</xdr:rowOff>
        </xdr:from>
        <xdr:to>
          <xdr:col>1</xdr:col>
          <xdr:colOff>161925</xdr:colOff>
          <xdr:row>21</xdr:row>
          <xdr:rowOff>161925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342899</xdr:colOff>
      <xdr:row>41</xdr:row>
      <xdr:rowOff>171450</xdr:rowOff>
    </xdr:from>
    <xdr:to>
      <xdr:col>11</xdr:col>
      <xdr:colOff>152399</xdr:colOff>
      <xdr:row>42</xdr:row>
      <xdr:rowOff>104775</xdr:rowOff>
    </xdr:to>
    <xdr:sp macro="" textlink="">
      <xdr:nvSpPr>
        <xdr:cNvPr id="3" name="Nach unten gekrümmter Pfeil 2">
          <a:extLst>
            <a:ext uri="{FF2B5EF4-FFF2-40B4-BE49-F238E27FC236}">
              <a16:creationId xmlns:a16="http://schemas.microsoft.com/office/drawing/2014/main" id="{00000000-0008-0000-0400-000003000000}"/>
            </a:ext>
          </a:extLst>
        </xdr:cNvPr>
        <xdr:cNvSpPr/>
      </xdr:nvSpPr>
      <xdr:spPr>
        <a:xfrm>
          <a:off x="2285999" y="14535150"/>
          <a:ext cx="504825" cy="123825"/>
        </a:xfrm>
        <a:prstGeom prst="curved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1</xdr:col>
      <xdr:colOff>104775</xdr:colOff>
      <xdr:row>409</xdr:row>
      <xdr:rowOff>67945</xdr:rowOff>
    </xdr:from>
    <xdr:to>
      <xdr:col>23</xdr:col>
      <xdr:colOff>76200</xdr:colOff>
      <xdr:row>457</xdr:row>
      <xdr:rowOff>47625</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26" t="4413" r="6655" b="5517"/>
        <a:stretch/>
      </xdr:blipFill>
      <xdr:spPr>
        <a:xfrm>
          <a:off x="323850" y="126331345"/>
          <a:ext cx="6553200" cy="9123680"/>
        </a:xfrm>
        <a:prstGeom prst="rect">
          <a:avLst/>
        </a:prstGeom>
      </xdr:spPr>
    </xdr:pic>
    <xdr:clientData/>
  </xdr:twoCellAnchor>
  <xdr:twoCellAnchor editAs="oneCell">
    <xdr:from>
      <xdr:col>0</xdr:col>
      <xdr:colOff>66675</xdr:colOff>
      <xdr:row>465</xdr:row>
      <xdr:rowOff>62537</xdr:rowOff>
    </xdr:from>
    <xdr:to>
      <xdr:col>23</xdr:col>
      <xdr:colOff>228599</xdr:colOff>
      <xdr:row>507</xdr:row>
      <xdr:rowOff>133350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52" t="4000" r="6652" b="24000"/>
        <a:stretch/>
      </xdr:blipFill>
      <xdr:spPr>
        <a:xfrm>
          <a:off x="66675" y="136993937"/>
          <a:ext cx="6981824" cy="80718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355</xdr:row>
          <xdr:rowOff>219075</xdr:rowOff>
        </xdr:from>
        <xdr:to>
          <xdr:col>1</xdr:col>
          <xdr:colOff>200025</xdr:colOff>
          <xdr:row>355</xdr:row>
          <xdr:rowOff>457200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solidFill>
              <a:srgbClr val="D8E4B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C16970"/>
  <sheetViews>
    <sheetView showGridLines="0" showRuler="0" showWhiteSpace="0" view="pageBreakPreview" zoomScale="85" zoomScaleNormal="145" zoomScaleSheetLayoutView="85" workbookViewId="0">
      <selection activeCell="B1" sqref="B1:AE1048576"/>
    </sheetView>
  </sheetViews>
  <sheetFormatPr baseColWidth="10" defaultColWidth="0" defaultRowHeight="12.75" zeroHeight="1" x14ac:dyDescent="0.2"/>
  <cols>
    <col min="1" max="1" width="49.140625" style="2" customWidth="1"/>
    <col min="2" max="19" width="3" style="2" customWidth="1"/>
    <col min="20" max="20" width="3.7109375" style="2" customWidth="1"/>
    <col min="21" max="21" width="2.85546875" style="2" customWidth="1"/>
    <col min="22" max="24" width="3" style="2" customWidth="1"/>
    <col min="25" max="25" width="4.85546875" style="2" customWidth="1"/>
    <col min="26" max="26" width="2.5703125" style="2" customWidth="1"/>
    <col min="27" max="28" width="3" style="2" customWidth="1"/>
    <col min="29" max="29" width="3.85546875" style="2" customWidth="1"/>
    <col min="30" max="30" width="2.28515625" style="2" customWidth="1"/>
    <col min="31" max="31" width="1.140625" style="2" customWidth="1"/>
    <col min="32" max="105" width="11.42578125" style="2" hidden="1"/>
    <col min="106" max="106" width="3" style="2" hidden="1"/>
    <col min="107" max="16383" width="11.42578125" style="2" hidden="1"/>
    <col min="16384" max="16384" width="4.28515625" style="2" hidden="1"/>
  </cols>
  <sheetData>
    <row r="1" spans="1:29" x14ac:dyDescent="0.2">
      <c r="A1" s="48"/>
    </row>
    <row r="2" spans="1:29" x14ac:dyDescent="0.2">
      <c r="A2" s="48"/>
    </row>
    <row r="3" spans="1:29" ht="15.75" customHeight="1" x14ac:dyDescent="0.2">
      <c r="A3" s="48"/>
      <c r="R3" s="3" t="s">
        <v>1</v>
      </c>
    </row>
    <row r="4" spans="1:29" x14ac:dyDescent="0.2">
      <c r="A4" s="48"/>
      <c r="R4" s="4" t="s">
        <v>2</v>
      </c>
    </row>
    <row r="5" spans="1:29" x14ac:dyDescent="0.2">
      <c r="A5" s="48"/>
      <c r="R5" s="4"/>
    </row>
    <row r="6" spans="1:29" x14ac:dyDescent="0.2">
      <c r="A6" s="48"/>
      <c r="R6" s="4"/>
    </row>
    <row r="7" spans="1:29" x14ac:dyDescent="0.2">
      <c r="A7" s="48"/>
      <c r="B7" s="4" t="s">
        <v>4</v>
      </c>
      <c r="R7" s="4"/>
    </row>
    <row r="8" spans="1:29" x14ac:dyDescent="0.2">
      <c r="A8" s="48"/>
      <c r="B8" s="4" t="s">
        <v>5</v>
      </c>
      <c r="R8" s="4"/>
    </row>
    <row r="9" spans="1:29" x14ac:dyDescent="0.2">
      <c r="A9" s="48"/>
      <c r="B9" s="4"/>
      <c r="R9" s="4"/>
    </row>
    <row r="10" spans="1:29" x14ac:dyDescent="0.2">
      <c r="A10" s="48"/>
      <c r="B10" s="4" t="s">
        <v>6</v>
      </c>
      <c r="R10" s="4" t="s">
        <v>3</v>
      </c>
    </row>
    <row r="11" spans="1:29" x14ac:dyDescent="0.2">
      <c r="A11" s="48"/>
      <c r="R11" s="4"/>
    </row>
    <row r="12" spans="1:29" x14ac:dyDescent="0.2">
      <c r="A12" s="48"/>
      <c r="R12" s="4"/>
    </row>
    <row r="13" spans="1:29" x14ac:dyDescent="0.2">
      <c r="A13" s="48"/>
      <c r="R13" s="4"/>
    </row>
    <row r="14" spans="1:29" x14ac:dyDescent="0.2">
      <c r="A14" s="48"/>
      <c r="C14" s="252" t="s">
        <v>69</v>
      </c>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row>
    <row r="15" spans="1:29" x14ac:dyDescent="0.2">
      <c r="A15" s="48"/>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row>
    <row r="16" spans="1:29" x14ac:dyDescent="0.2">
      <c r="A16" s="48"/>
    </row>
    <row r="17" spans="1:30" ht="25.5" customHeight="1" x14ac:dyDescent="0.2">
      <c r="A17" s="48"/>
      <c r="C17" s="215" t="s">
        <v>0</v>
      </c>
      <c r="D17" s="215"/>
      <c r="E17" s="215"/>
      <c r="F17" s="215"/>
      <c r="G17" s="215"/>
      <c r="H17" s="215"/>
      <c r="I17" s="215"/>
      <c r="J17" s="215"/>
      <c r="K17" s="256"/>
      <c r="L17" s="257"/>
      <c r="M17" s="257"/>
      <c r="N17" s="257"/>
      <c r="O17" s="257"/>
      <c r="P17" s="257"/>
      <c r="Q17" s="257"/>
      <c r="R17" s="257"/>
      <c r="S17" s="257"/>
      <c r="T17" s="257"/>
      <c r="U17" s="257"/>
      <c r="V17" s="257"/>
      <c r="W17" s="257"/>
      <c r="X17" s="257"/>
      <c r="Y17" s="257"/>
      <c r="Z17" s="257"/>
      <c r="AA17" s="257"/>
      <c r="AB17" s="257"/>
      <c r="AC17" s="257"/>
      <c r="AD17" s="258"/>
    </row>
    <row r="18" spans="1:30" ht="25.5" customHeight="1" x14ac:dyDescent="0.2">
      <c r="A18" s="48"/>
      <c r="C18" s="215"/>
      <c r="D18" s="215"/>
      <c r="E18" s="215"/>
      <c r="F18" s="215"/>
      <c r="G18" s="215"/>
      <c r="H18" s="215"/>
      <c r="I18" s="215"/>
      <c r="J18" s="215"/>
      <c r="K18" s="259"/>
      <c r="L18" s="260"/>
      <c r="M18" s="260"/>
      <c r="N18" s="260"/>
      <c r="O18" s="260"/>
      <c r="P18" s="260"/>
      <c r="Q18" s="260"/>
      <c r="R18" s="260"/>
      <c r="S18" s="260"/>
      <c r="T18" s="260"/>
      <c r="U18" s="260"/>
      <c r="V18" s="260"/>
      <c r="W18" s="260"/>
      <c r="X18" s="260"/>
      <c r="Y18" s="260"/>
      <c r="Z18" s="260"/>
      <c r="AA18" s="260"/>
      <c r="AB18" s="260"/>
      <c r="AC18" s="260"/>
      <c r="AD18" s="261"/>
    </row>
    <row r="19" spans="1:30" ht="25.5" customHeight="1" x14ac:dyDescent="0.2">
      <c r="A19" s="48"/>
      <c r="C19" s="215"/>
      <c r="D19" s="215"/>
      <c r="E19" s="215"/>
      <c r="F19" s="215"/>
      <c r="G19" s="215"/>
      <c r="H19" s="215"/>
      <c r="I19" s="215"/>
      <c r="J19" s="215"/>
      <c r="K19" s="259"/>
      <c r="L19" s="260"/>
      <c r="M19" s="260"/>
      <c r="N19" s="260"/>
      <c r="O19" s="260"/>
      <c r="P19" s="260"/>
      <c r="Q19" s="260"/>
      <c r="R19" s="260"/>
      <c r="S19" s="260"/>
      <c r="T19" s="260"/>
      <c r="U19" s="260"/>
      <c r="V19" s="260"/>
      <c r="W19" s="260"/>
      <c r="X19" s="260"/>
      <c r="Y19" s="260"/>
      <c r="Z19" s="260"/>
      <c r="AA19" s="260"/>
      <c r="AB19" s="260"/>
      <c r="AC19" s="260"/>
      <c r="AD19" s="261"/>
    </row>
    <row r="20" spans="1:30" ht="25.5" customHeight="1" x14ac:dyDescent="0.2">
      <c r="A20" s="48"/>
      <c r="C20" s="215"/>
      <c r="D20" s="215"/>
      <c r="E20" s="215"/>
      <c r="F20" s="215"/>
      <c r="G20" s="215"/>
      <c r="H20" s="215"/>
      <c r="I20" s="215"/>
      <c r="J20" s="215"/>
      <c r="K20" s="262"/>
      <c r="L20" s="263"/>
      <c r="M20" s="263"/>
      <c r="N20" s="263"/>
      <c r="O20" s="263"/>
      <c r="P20" s="263"/>
      <c r="Q20" s="263"/>
      <c r="R20" s="263"/>
      <c r="S20" s="263"/>
      <c r="T20" s="263"/>
      <c r="U20" s="263"/>
      <c r="V20" s="263"/>
      <c r="W20" s="263"/>
      <c r="X20" s="263"/>
      <c r="Y20" s="263"/>
      <c r="Z20" s="263"/>
      <c r="AA20" s="263"/>
      <c r="AB20" s="263"/>
      <c r="AC20" s="263"/>
      <c r="AD20" s="264"/>
    </row>
    <row r="21" spans="1:30" x14ac:dyDescent="0.2">
      <c r="A21" s="48"/>
      <c r="C21" s="5"/>
      <c r="K21" s="39"/>
      <c r="L21" s="39"/>
      <c r="M21" s="39"/>
      <c r="N21" s="39"/>
      <c r="O21" s="39"/>
      <c r="P21" s="39"/>
      <c r="Q21" s="39"/>
      <c r="R21" s="39"/>
      <c r="S21" s="39"/>
      <c r="T21" s="39"/>
      <c r="U21" s="39"/>
      <c r="V21" s="39"/>
      <c r="W21" s="39"/>
      <c r="X21" s="39"/>
      <c r="Y21" s="39"/>
      <c r="Z21" s="39"/>
      <c r="AA21" s="39"/>
      <c r="AB21" s="39"/>
      <c r="AC21" s="39"/>
      <c r="AD21" s="39"/>
    </row>
    <row r="22" spans="1:30" ht="21.75" customHeight="1" x14ac:dyDescent="0.2">
      <c r="A22" s="48"/>
      <c r="C22" s="6" t="s">
        <v>60</v>
      </c>
      <c r="K22" s="39"/>
      <c r="L22" s="39"/>
      <c r="M22" s="39"/>
      <c r="N22" s="39"/>
      <c r="O22" s="39"/>
      <c r="P22" s="39"/>
      <c r="Q22" s="39"/>
      <c r="R22" s="39"/>
      <c r="S22" s="39"/>
      <c r="T22" s="39"/>
      <c r="U22" s="39"/>
      <c r="V22" s="39"/>
      <c r="W22" s="39"/>
      <c r="X22" s="39"/>
      <c r="Y22" s="39"/>
      <c r="Z22" s="39"/>
      <c r="AA22" s="39"/>
      <c r="AB22" s="39"/>
      <c r="AC22" s="39"/>
      <c r="AD22" s="39"/>
    </row>
    <row r="23" spans="1:30" x14ac:dyDescent="0.2">
      <c r="A23" s="48"/>
      <c r="C23" s="253" t="s">
        <v>151</v>
      </c>
      <c r="D23" s="253"/>
      <c r="E23" s="253"/>
      <c r="F23" s="253"/>
      <c r="G23" s="253"/>
      <c r="H23" s="253"/>
      <c r="I23" s="253"/>
      <c r="J23" s="253"/>
      <c r="K23" s="254"/>
      <c r="L23" s="254"/>
      <c r="M23" s="254"/>
      <c r="N23" s="254"/>
      <c r="O23" s="254"/>
      <c r="P23" s="254"/>
      <c r="Q23" s="254"/>
      <c r="R23" s="254"/>
      <c r="S23" s="254"/>
      <c r="T23" s="254"/>
      <c r="U23" s="254"/>
      <c r="V23" s="254"/>
      <c r="W23" s="254"/>
      <c r="X23" s="254"/>
      <c r="Y23" s="254"/>
      <c r="Z23" s="254"/>
      <c r="AA23" s="254"/>
      <c r="AB23" s="254"/>
      <c r="AC23" s="254"/>
      <c r="AD23" s="254"/>
    </row>
    <row r="24" spans="1:30" x14ac:dyDescent="0.2">
      <c r="A24" s="48"/>
      <c r="C24" s="253"/>
      <c r="D24" s="253"/>
      <c r="E24" s="253"/>
      <c r="F24" s="253"/>
      <c r="G24" s="253"/>
      <c r="H24" s="253"/>
      <c r="I24" s="253"/>
      <c r="J24" s="253"/>
      <c r="K24" s="254"/>
      <c r="L24" s="254"/>
      <c r="M24" s="254"/>
      <c r="N24" s="254"/>
      <c r="O24" s="254"/>
      <c r="P24" s="254"/>
      <c r="Q24" s="254"/>
      <c r="R24" s="254"/>
      <c r="S24" s="254"/>
      <c r="T24" s="254"/>
      <c r="U24" s="254"/>
      <c r="V24" s="254"/>
      <c r="W24" s="254"/>
      <c r="X24" s="254"/>
      <c r="Y24" s="254"/>
      <c r="Z24" s="254"/>
      <c r="AA24" s="254"/>
      <c r="AB24" s="254"/>
      <c r="AC24" s="254"/>
      <c r="AD24" s="254"/>
    </row>
    <row r="25" spans="1:30" x14ac:dyDescent="0.2">
      <c r="A25" s="48"/>
      <c r="C25" s="253"/>
      <c r="D25" s="253"/>
      <c r="E25" s="253"/>
      <c r="F25" s="253"/>
      <c r="G25" s="253"/>
      <c r="H25" s="253"/>
      <c r="I25" s="253"/>
      <c r="J25" s="253"/>
      <c r="K25" s="254"/>
      <c r="L25" s="254"/>
      <c r="M25" s="254"/>
      <c r="N25" s="254"/>
      <c r="O25" s="254"/>
      <c r="P25" s="254"/>
      <c r="Q25" s="254"/>
      <c r="R25" s="254"/>
      <c r="S25" s="254"/>
      <c r="T25" s="254"/>
      <c r="U25" s="254"/>
      <c r="V25" s="254"/>
      <c r="W25" s="254"/>
      <c r="X25" s="254"/>
      <c r="Y25" s="254"/>
      <c r="Z25" s="254"/>
      <c r="AA25" s="254"/>
      <c r="AB25" s="254"/>
      <c r="AC25" s="254"/>
      <c r="AD25" s="254"/>
    </row>
    <row r="26" spans="1:30" x14ac:dyDescent="0.2">
      <c r="A26" s="48"/>
      <c r="C26" s="223" t="s">
        <v>140</v>
      </c>
      <c r="D26" s="223"/>
      <c r="E26" s="223"/>
      <c r="F26" s="223"/>
      <c r="G26" s="223"/>
      <c r="H26" s="223"/>
      <c r="I26" s="223"/>
      <c r="J26" s="223"/>
      <c r="K26" s="255"/>
      <c r="L26" s="255"/>
      <c r="M26" s="255"/>
      <c r="N26" s="255"/>
      <c r="O26" s="255"/>
      <c r="P26" s="255"/>
      <c r="Q26" s="255"/>
      <c r="R26" s="255"/>
      <c r="S26" s="255"/>
      <c r="T26" s="255"/>
      <c r="U26" s="255"/>
      <c r="V26" s="255"/>
      <c r="W26" s="255"/>
      <c r="X26" s="255"/>
      <c r="Y26" s="255"/>
      <c r="Z26" s="255"/>
      <c r="AA26" s="255"/>
      <c r="AB26" s="255"/>
      <c r="AC26" s="255"/>
      <c r="AD26" s="255"/>
    </row>
    <row r="27" spans="1:30" x14ac:dyDescent="0.2">
      <c r="A27" s="48"/>
      <c r="C27" s="223"/>
      <c r="D27" s="223"/>
      <c r="E27" s="223"/>
      <c r="F27" s="223"/>
      <c r="G27" s="223"/>
      <c r="H27" s="223"/>
      <c r="I27" s="223"/>
      <c r="J27" s="223"/>
      <c r="K27" s="255"/>
      <c r="L27" s="255"/>
      <c r="M27" s="255"/>
      <c r="N27" s="255"/>
      <c r="O27" s="255"/>
      <c r="P27" s="255"/>
      <c r="Q27" s="255"/>
      <c r="R27" s="255"/>
      <c r="S27" s="255"/>
      <c r="T27" s="255"/>
      <c r="U27" s="255"/>
      <c r="V27" s="255"/>
      <c r="W27" s="255"/>
      <c r="X27" s="255"/>
      <c r="Y27" s="255"/>
      <c r="Z27" s="255"/>
      <c r="AA27" s="255"/>
      <c r="AB27" s="255"/>
      <c r="AC27" s="255"/>
      <c r="AD27" s="255"/>
    </row>
    <row r="28" spans="1:30" ht="15" customHeight="1" x14ac:dyDescent="0.2">
      <c r="A28" s="48"/>
      <c r="C28" s="231" t="s">
        <v>141</v>
      </c>
      <c r="D28" s="232"/>
      <c r="E28" s="232"/>
      <c r="F28" s="232"/>
      <c r="G28" s="232"/>
      <c r="H28" s="232"/>
      <c r="I28" s="232"/>
      <c r="J28" s="233"/>
      <c r="K28" s="237"/>
      <c r="L28" s="238"/>
      <c r="M28" s="238"/>
      <c r="N28" s="238"/>
      <c r="O28" s="238"/>
      <c r="P28" s="238"/>
      <c r="Q28" s="238"/>
      <c r="R28" s="238"/>
      <c r="S28" s="238"/>
      <c r="T28" s="238"/>
      <c r="U28" s="238"/>
      <c r="V28" s="238"/>
      <c r="W28" s="238"/>
      <c r="X28" s="238"/>
      <c r="Y28" s="238"/>
      <c r="Z28" s="238"/>
      <c r="AA28" s="238"/>
      <c r="AB28" s="238"/>
      <c r="AC28" s="238"/>
      <c r="AD28" s="239"/>
    </row>
    <row r="29" spans="1:30" x14ac:dyDescent="0.2">
      <c r="A29" s="48"/>
      <c r="C29" s="234"/>
      <c r="D29" s="235"/>
      <c r="E29" s="235"/>
      <c r="F29" s="235"/>
      <c r="G29" s="235"/>
      <c r="H29" s="235"/>
      <c r="I29" s="235"/>
      <c r="J29" s="236"/>
      <c r="K29" s="240"/>
      <c r="L29" s="241"/>
      <c r="M29" s="241"/>
      <c r="N29" s="241"/>
      <c r="O29" s="241"/>
      <c r="P29" s="241"/>
      <c r="Q29" s="241"/>
      <c r="R29" s="241"/>
      <c r="S29" s="241"/>
      <c r="T29" s="241"/>
      <c r="U29" s="241"/>
      <c r="V29" s="241"/>
      <c r="W29" s="241"/>
      <c r="X29" s="241"/>
      <c r="Y29" s="241"/>
      <c r="Z29" s="241"/>
      <c r="AA29" s="241"/>
      <c r="AB29" s="241"/>
      <c r="AC29" s="241"/>
      <c r="AD29" s="242"/>
    </row>
    <row r="30" spans="1:30" x14ac:dyDescent="0.2">
      <c r="A30" s="48"/>
      <c r="C30" s="231" t="s">
        <v>141</v>
      </c>
      <c r="D30" s="232"/>
      <c r="E30" s="232"/>
      <c r="F30" s="232"/>
      <c r="G30" s="232"/>
      <c r="H30" s="232"/>
      <c r="I30" s="232"/>
      <c r="J30" s="233"/>
      <c r="K30" s="237"/>
      <c r="L30" s="238"/>
      <c r="M30" s="238"/>
      <c r="N30" s="238"/>
      <c r="O30" s="238"/>
      <c r="P30" s="238"/>
      <c r="Q30" s="238"/>
      <c r="R30" s="238"/>
      <c r="S30" s="238"/>
      <c r="T30" s="238"/>
      <c r="U30" s="238"/>
      <c r="V30" s="238"/>
      <c r="W30" s="238"/>
      <c r="X30" s="238"/>
      <c r="Y30" s="238"/>
      <c r="Z30" s="238"/>
      <c r="AA30" s="238"/>
      <c r="AB30" s="238"/>
      <c r="AC30" s="238"/>
      <c r="AD30" s="239"/>
    </row>
    <row r="31" spans="1:30" x14ac:dyDescent="0.2">
      <c r="A31" s="48"/>
      <c r="C31" s="234"/>
      <c r="D31" s="235"/>
      <c r="E31" s="235"/>
      <c r="F31" s="235"/>
      <c r="G31" s="235"/>
      <c r="H31" s="235"/>
      <c r="I31" s="235"/>
      <c r="J31" s="236"/>
      <c r="K31" s="240"/>
      <c r="L31" s="241"/>
      <c r="M31" s="241"/>
      <c r="N31" s="241"/>
      <c r="O31" s="241"/>
      <c r="P31" s="241"/>
      <c r="Q31" s="241"/>
      <c r="R31" s="241"/>
      <c r="S31" s="241"/>
      <c r="T31" s="241"/>
      <c r="U31" s="241"/>
      <c r="V31" s="241"/>
      <c r="W31" s="241"/>
      <c r="X31" s="241"/>
      <c r="Y31" s="241"/>
      <c r="Z31" s="241"/>
      <c r="AA31" s="241"/>
      <c r="AB31" s="241"/>
      <c r="AC31" s="241"/>
      <c r="AD31" s="242"/>
    </row>
    <row r="32" spans="1:30" x14ac:dyDescent="0.2">
      <c r="A32" s="48"/>
      <c r="C32" s="223" t="s">
        <v>174</v>
      </c>
      <c r="D32" s="223"/>
      <c r="E32" s="223"/>
      <c r="F32" s="223"/>
      <c r="G32" s="223"/>
      <c r="H32" s="223"/>
      <c r="I32" s="223"/>
      <c r="J32" s="223"/>
      <c r="K32" s="271"/>
      <c r="L32" s="272"/>
      <c r="M32" s="272"/>
      <c r="N32" s="272"/>
      <c r="O32" s="272"/>
      <c r="P32" s="272"/>
      <c r="Q32" s="272"/>
      <c r="R32" s="272"/>
      <c r="S32" s="272"/>
      <c r="T32" s="272"/>
      <c r="U32" s="271"/>
      <c r="V32" s="272"/>
      <c r="W32" s="272"/>
      <c r="X32" s="272"/>
      <c r="Y32" s="272"/>
      <c r="Z32" s="272"/>
      <c r="AA32" s="272"/>
      <c r="AB32" s="272"/>
      <c r="AC32" s="272"/>
      <c r="AD32" s="275"/>
    </row>
    <row r="33" spans="1:30" x14ac:dyDescent="0.2">
      <c r="A33" s="48"/>
      <c r="C33" s="223"/>
      <c r="D33" s="223"/>
      <c r="E33" s="223"/>
      <c r="F33" s="223"/>
      <c r="G33" s="223"/>
      <c r="H33" s="223"/>
      <c r="I33" s="223"/>
      <c r="J33" s="223"/>
      <c r="K33" s="273"/>
      <c r="L33" s="274"/>
      <c r="M33" s="274"/>
      <c r="N33" s="274"/>
      <c r="O33" s="274"/>
      <c r="P33" s="274"/>
      <c r="Q33" s="274"/>
      <c r="R33" s="274"/>
      <c r="S33" s="274"/>
      <c r="T33" s="274"/>
      <c r="U33" s="273"/>
      <c r="V33" s="274"/>
      <c r="W33" s="274"/>
      <c r="X33" s="274"/>
      <c r="Y33" s="274"/>
      <c r="Z33" s="274"/>
      <c r="AA33" s="274"/>
      <c r="AB33" s="274"/>
      <c r="AC33" s="274"/>
      <c r="AD33" s="276"/>
    </row>
    <row r="34" spans="1:30" ht="15" customHeight="1" x14ac:dyDescent="0.2">
      <c r="A34" s="48"/>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s="8" customFormat="1" x14ac:dyDescent="0.2">
      <c r="A35" s="49"/>
      <c r="C35" s="249" t="s">
        <v>149</v>
      </c>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1"/>
    </row>
    <row r="36" spans="1:30" x14ac:dyDescent="0.2">
      <c r="A36" s="48"/>
      <c r="C36" s="223" t="s">
        <v>8</v>
      </c>
      <c r="D36" s="223"/>
      <c r="E36" s="223"/>
      <c r="F36" s="223"/>
      <c r="G36" s="223"/>
      <c r="H36" s="223"/>
      <c r="I36" s="223"/>
      <c r="J36" s="223"/>
      <c r="K36" s="237"/>
      <c r="L36" s="238"/>
      <c r="M36" s="238"/>
      <c r="N36" s="238"/>
      <c r="O36" s="238"/>
      <c r="P36" s="238"/>
      <c r="Q36" s="238"/>
      <c r="R36" s="238"/>
      <c r="S36" s="238"/>
      <c r="T36" s="238"/>
      <c r="U36" s="238"/>
      <c r="V36" s="238"/>
      <c r="W36" s="238"/>
      <c r="X36" s="238"/>
      <c r="Y36" s="238"/>
      <c r="Z36" s="238"/>
      <c r="AA36" s="238"/>
      <c r="AB36" s="238"/>
      <c r="AC36" s="238"/>
      <c r="AD36" s="239"/>
    </row>
    <row r="37" spans="1:30" ht="15" customHeight="1" x14ac:dyDescent="0.2">
      <c r="A37" s="48"/>
      <c r="C37" s="223"/>
      <c r="D37" s="223"/>
      <c r="E37" s="223"/>
      <c r="F37" s="223"/>
      <c r="G37" s="223"/>
      <c r="H37" s="223"/>
      <c r="I37" s="223"/>
      <c r="J37" s="223"/>
      <c r="K37" s="240"/>
      <c r="L37" s="241"/>
      <c r="M37" s="241"/>
      <c r="N37" s="241"/>
      <c r="O37" s="241"/>
      <c r="P37" s="241"/>
      <c r="Q37" s="241"/>
      <c r="R37" s="241"/>
      <c r="S37" s="241"/>
      <c r="T37" s="241"/>
      <c r="U37" s="241"/>
      <c r="V37" s="241"/>
      <c r="W37" s="241"/>
      <c r="X37" s="241"/>
      <c r="Y37" s="241"/>
      <c r="Z37" s="241"/>
      <c r="AA37" s="241"/>
      <c r="AB37" s="241"/>
      <c r="AC37" s="241"/>
      <c r="AD37" s="242"/>
    </row>
    <row r="38" spans="1:30" x14ac:dyDescent="0.2">
      <c r="A38" s="48"/>
      <c r="C38" s="231" t="s">
        <v>9</v>
      </c>
      <c r="D38" s="232"/>
      <c r="E38" s="232"/>
      <c r="F38" s="232"/>
      <c r="G38" s="232"/>
      <c r="H38" s="232"/>
      <c r="I38" s="232"/>
      <c r="J38" s="233"/>
      <c r="K38" s="243"/>
      <c r="L38" s="244"/>
      <c r="M38" s="244"/>
      <c r="N38" s="244"/>
      <c r="O38" s="245"/>
      <c r="P38" s="237"/>
      <c r="Q38" s="238"/>
      <c r="R38" s="238"/>
      <c r="S38" s="238"/>
      <c r="T38" s="238"/>
      <c r="U38" s="238"/>
      <c r="V38" s="238"/>
      <c r="W38" s="238"/>
      <c r="X38" s="238"/>
      <c r="Y38" s="238"/>
      <c r="Z38" s="238"/>
      <c r="AA38" s="238"/>
      <c r="AB38" s="238"/>
      <c r="AC38" s="238"/>
      <c r="AD38" s="239"/>
    </row>
    <row r="39" spans="1:30" x14ac:dyDescent="0.2">
      <c r="A39" s="48"/>
      <c r="C39" s="234"/>
      <c r="D39" s="235"/>
      <c r="E39" s="235"/>
      <c r="F39" s="235"/>
      <c r="G39" s="235"/>
      <c r="H39" s="235"/>
      <c r="I39" s="235"/>
      <c r="J39" s="236"/>
      <c r="K39" s="246"/>
      <c r="L39" s="247"/>
      <c r="M39" s="247"/>
      <c r="N39" s="247"/>
      <c r="O39" s="248"/>
      <c r="P39" s="240"/>
      <c r="Q39" s="241"/>
      <c r="R39" s="241"/>
      <c r="S39" s="241"/>
      <c r="T39" s="241"/>
      <c r="U39" s="241"/>
      <c r="V39" s="241"/>
      <c r="W39" s="241"/>
      <c r="X39" s="241"/>
      <c r="Y39" s="241"/>
      <c r="Z39" s="241"/>
      <c r="AA39" s="241"/>
      <c r="AB39" s="241"/>
      <c r="AC39" s="241"/>
      <c r="AD39" s="242"/>
    </row>
    <row r="40" spans="1:30" x14ac:dyDescent="0.2">
      <c r="A40" s="48"/>
    </row>
    <row r="41" spans="1:30" x14ac:dyDescent="0.2">
      <c r="A41" s="48"/>
      <c r="C41" s="249" t="s">
        <v>150</v>
      </c>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1"/>
    </row>
    <row r="42" spans="1:30" x14ac:dyDescent="0.2">
      <c r="A42" s="48"/>
      <c r="C42" s="223" t="s">
        <v>10</v>
      </c>
      <c r="D42" s="223"/>
      <c r="E42" s="223"/>
      <c r="F42" s="223"/>
      <c r="G42" s="223"/>
      <c r="H42" s="223"/>
      <c r="I42" s="223"/>
      <c r="J42" s="223"/>
      <c r="K42" s="224"/>
      <c r="L42" s="224"/>
      <c r="M42" s="224"/>
      <c r="N42" s="224"/>
      <c r="O42" s="224"/>
      <c r="P42" s="224"/>
      <c r="Q42" s="224"/>
      <c r="R42" s="224"/>
      <c r="S42" s="224"/>
      <c r="T42" s="224"/>
      <c r="U42" s="224"/>
      <c r="V42" s="224"/>
      <c r="W42" s="224"/>
      <c r="X42" s="224"/>
      <c r="Y42" s="224"/>
      <c r="Z42" s="224"/>
      <c r="AA42" s="224"/>
      <c r="AB42" s="224"/>
      <c r="AC42" s="224"/>
      <c r="AD42" s="224"/>
    </row>
    <row r="43" spans="1:30" x14ac:dyDescent="0.2">
      <c r="A43" s="48"/>
      <c r="C43" s="223"/>
      <c r="D43" s="223"/>
      <c r="E43" s="223"/>
      <c r="F43" s="223"/>
      <c r="G43" s="223"/>
      <c r="H43" s="223"/>
      <c r="I43" s="223"/>
      <c r="J43" s="223"/>
      <c r="K43" s="224"/>
      <c r="L43" s="224"/>
      <c r="M43" s="224"/>
      <c r="N43" s="224"/>
      <c r="O43" s="224"/>
      <c r="P43" s="224"/>
      <c r="Q43" s="224"/>
      <c r="R43" s="224"/>
      <c r="S43" s="224"/>
      <c r="T43" s="224"/>
      <c r="U43" s="224"/>
      <c r="V43" s="224"/>
      <c r="W43" s="224"/>
      <c r="X43" s="224"/>
      <c r="Y43" s="224"/>
      <c r="Z43" s="224"/>
      <c r="AA43" s="224"/>
      <c r="AB43" s="224"/>
      <c r="AC43" s="224"/>
      <c r="AD43" s="224"/>
    </row>
    <row r="44" spans="1:30" x14ac:dyDescent="0.2">
      <c r="A44" s="48"/>
      <c r="C44" s="223"/>
      <c r="D44" s="223"/>
      <c r="E44" s="223"/>
      <c r="F44" s="223"/>
      <c r="G44" s="223"/>
      <c r="H44" s="223"/>
      <c r="I44" s="223"/>
      <c r="J44" s="223"/>
      <c r="K44" s="224"/>
      <c r="L44" s="224"/>
      <c r="M44" s="224"/>
      <c r="N44" s="224"/>
      <c r="O44" s="224"/>
      <c r="P44" s="224"/>
      <c r="Q44" s="224"/>
      <c r="R44" s="224"/>
      <c r="S44" s="224"/>
      <c r="T44" s="224"/>
      <c r="U44" s="224"/>
      <c r="V44" s="224"/>
      <c r="W44" s="224"/>
      <c r="X44" s="224"/>
      <c r="Y44" s="224"/>
      <c r="Z44" s="224"/>
      <c r="AA44" s="224"/>
      <c r="AB44" s="224"/>
      <c r="AC44" s="224"/>
      <c r="AD44" s="224"/>
    </row>
    <row r="45" spans="1:30" ht="19.5" customHeight="1" x14ac:dyDescent="0.2">
      <c r="A45" s="48"/>
      <c r="C45" s="223" t="s">
        <v>11</v>
      </c>
      <c r="D45" s="223"/>
      <c r="E45" s="223"/>
      <c r="F45" s="223"/>
      <c r="G45" s="223"/>
      <c r="H45" s="223"/>
      <c r="I45" s="223"/>
      <c r="J45" s="223"/>
      <c r="K45" s="224"/>
      <c r="L45" s="224"/>
      <c r="M45" s="224"/>
      <c r="N45" s="224"/>
      <c r="O45" s="224"/>
      <c r="P45" s="224"/>
      <c r="Q45" s="224"/>
      <c r="R45" s="224"/>
      <c r="S45" s="224"/>
      <c r="T45" s="225"/>
      <c r="U45" s="225"/>
      <c r="V45" s="225"/>
      <c r="W45" s="225"/>
      <c r="X45" s="225"/>
      <c r="Y45" s="225"/>
      <c r="Z45" s="225"/>
      <c r="AA45" s="225"/>
      <c r="AB45" s="225"/>
      <c r="AC45" s="225"/>
      <c r="AD45" s="226"/>
    </row>
    <row r="46" spans="1:30" x14ac:dyDescent="0.2">
      <c r="A46" s="48"/>
      <c r="C46" s="223" t="s">
        <v>10</v>
      </c>
      <c r="D46" s="223"/>
      <c r="E46" s="223"/>
      <c r="F46" s="223"/>
      <c r="G46" s="223"/>
      <c r="H46" s="223"/>
      <c r="I46" s="223"/>
      <c r="J46" s="223"/>
      <c r="K46" s="224"/>
      <c r="L46" s="224"/>
      <c r="M46" s="224"/>
      <c r="N46" s="224"/>
      <c r="O46" s="224"/>
      <c r="P46" s="224"/>
      <c r="Q46" s="224"/>
      <c r="R46" s="224"/>
      <c r="S46" s="224"/>
      <c r="T46" s="224"/>
      <c r="U46" s="224"/>
      <c r="V46" s="224"/>
      <c r="W46" s="224"/>
      <c r="X46" s="224"/>
      <c r="Y46" s="224"/>
      <c r="Z46" s="224"/>
      <c r="AA46" s="224"/>
      <c r="AB46" s="224"/>
      <c r="AC46" s="224"/>
      <c r="AD46" s="224"/>
    </row>
    <row r="47" spans="1:30" x14ac:dyDescent="0.2">
      <c r="A47" s="48"/>
      <c r="C47" s="223"/>
      <c r="D47" s="223"/>
      <c r="E47" s="223"/>
      <c r="F47" s="223"/>
      <c r="G47" s="223"/>
      <c r="H47" s="223"/>
      <c r="I47" s="223"/>
      <c r="J47" s="223"/>
      <c r="K47" s="224"/>
      <c r="L47" s="224"/>
      <c r="M47" s="224"/>
      <c r="N47" s="224"/>
      <c r="O47" s="224"/>
      <c r="P47" s="224"/>
      <c r="Q47" s="224"/>
      <c r="R47" s="224"/>
      <c r="S47" s="224"/>
      <c r="T47" s="224"/>
      <c r="U47" s="224"/>
      <c r="V47" s="224"/>
      <c r="W47" s="224"/>
      <c r="X47" s="224"/>
      <c r="Y47" s="224"/>
      <c r="Z47" s="224"/>
      <c r="AA47" s="224"/>
      <c r="AB47" s="224"/>
      <c r="AC47" s="224"/>
      <c r="AD47" s="224"/>
    </row>
    <row r="48" spans="1:30" x14ac:dyDescent="0.2">
      <c r="A48" s="48"/>
      <c r="C48" s="223"/>
      <c r="D48" s="223"/>
      <c r="E48" s="223"/>
      <c r="F48" s="223"/>
      <c r="G48" s="223"/>
      <c r="H48" s="223"/>
      <c r="I48" s="223"/>
      <c r="J48" s="223"/>
      <c r="K48" s="224"/>
      <c r="L48" s="224"/>
      <c r="M48" s="224"/>
      <c r="N48" s="224"/>
      <c r="O48" s="224"/>
      <c r="P48" s="224"/>
      <c r="Q48" s="224"/>
      <c r="R48" s="224"/>
      <c r="S48" s="224"/>
      <c r="T48" s="224"/>
      <c r="U48" s="224"/>
      <c r="V48" s="224"/>
      <c r="W48" s="224"/>
      <c r="X48" s="224"/>
      <c r="Y48" s="224"/>
      <c r="Z48" s="224"/>
      <c r="AA48" s="224"/>
      <c r="AB48" s="224"/>
      <c r="AC48" s="224"/>
      <c r="AD48" s="224"/>
    </row>
    <row r="49" spans="1:30" ht="19.5" customHeight="1" x14ac:dyDescent="0.2">
      <c r="A49" s="48"/>
      <c r="C49" s="223" t="s">
        <v>11</v>
      </c>
      <c r="D49" s="223"/>
      <c r="E49" s="223"/>
      <c r="F49" s="223"/>
      <c r="G49" s="223"/>
      <c r="H49" s="223"/>
      <c r="I49" s="223"/>
      <c r="J49" s="223"/>
      <c r="K49" s="224"/>
      <c r="L49" s="224"/>
      <c r="M49" s="224"/>
      <c r="N49" s="224"/>
      <c r="O49" s="224"/>
      <c r="P49" s="224"/>
      <c r="Q49" s="224"/>
      <c r="R49" s="224"/>
      <c r="S49" s="224"/>
      <c r="T49" s="225"/>
      <c r="U49" s="225"/>
      <c r="V49" s="225"/>
      <c r="W49" s="225"/>
      <c r="X49" s="225"/>
      <c r="Y49" s="225"/>
      <c r="Z49" s="225"/>
      <c r="AA49" s="225"/>
      <c r="AB49" s="225"/>
      <c r="AC49" s="225"/>
      <c r="AD49" s="226"/>
    </row>
    <row r="50" spans="1:30" s="11" customFormat="1" x14ac:dyDescent="0.2">
      <c r="A50" s="48"/>
      <c r="C50" s="9"/>
      <c r="D50" s="9"/>
      <c r="E50" s="9"/>
      <c r="F50" s="9"/>
      <c r="G50" s="9"/>
      <c r="H50" s="9"/>
      <c r="I50" s="9"/>
      <c r="J50" s="9"/>
      <c r="K50" s="10"/>
      <c r="L50" s="10"/>
      <c r="M50" s="10"/>
      <c r="N50" s="10"/>
      <c r="O50" s="10"/>
      <c r="P50" s="10"/>
      <c r="Q50" s="10"/>
      <c r="R50" s="10"/>
      <c r="S50" s="10"/>
      <c r="T50" s="10"/>
      <c r="U50" s="10"/>
      <c r="V50" s="10"/>
      <c r="W50" s="10"/>
      <c r="X50" s="10"/>
      <c r="Y50" s="10"/>
      <c r="Z50" s="10"/>
      <c r="AA50" s="10"/>
      <c r="AB50" s="10"/>
      <c r="AC50" s="10"/>
      <c r="AD50" s="10"/>
    </row>
    <row r="51" spans="1:30" s="11" customFormat="1" ht="16.5" customHeight="1" x14ac:dyDescent="0.2">
      <c r="A51" s="48"/>
      <c r="C51" s="230" t="s">
        <v>142</v>
      </c>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ht="15" customHeight="1" x14ac:dyDescent="0.2">
      <c r="A52" s="48"/>
    </row>
    <row r="53" spans="1:30" x14ac:dyDescent="0.2">
      <c r="A53" s="48"/>
    </row>
    <row r="54" spans="1:30" ht="53.25" customHeight="1" x14ac:dyDescent="0.2">
      <c r="A54" s="48"/>
      <c r="C54" s="6" t="s">
        <v>70</v>
      </c>
      <c r="K54" s="208">
        <f>K17</f>
        <v>0</v>
      </c>
      <c r="L54" s="209"/>
      <c r="M54" s="209"/>
      <c r="N54" s="209"/>
      <c r="O54" s="209"/>
      <c r="P54" s="209"/>
      <c r="Q54" s="209"/>
      <c r="R54" s="209"/>
      <c r="S54" s="209"/>
      <c r="T54" s="209"/>
      <c r="U54" s="209"/>
      <c r="V54" s="209"/>
      <c r="W54" s="209"/>
      <c r="X54" s="209"/>
      <c r="Y54" s="209"/>
      <c r="Z54" s="209"/>
      <c r="AA54" s="209"/>
      <c r="AB54" s="209"/>
      <c r="AC54" s="209"/>
      <c r="AD54" s="210"/>
    </row>
    <row r="55" spans="1:30" x14ac:dyDescent="0.2">
      <c r="A55" s="48"/>
      <c r="C55" s="5"/>
    </row>
    <row r="56" spans="1:30" x14ac:dyDescent="0.2">
      <c r="A56" s="48"/>
      <c r="C56" s="5" t="s">
        <v>68</v>
      </c>
    </row>
    <row r="57" spans="1:30" x14ac:dyDescent="0.2">
      <c r="A57" s="48"/>
      <c r="C57" s="12"/>
      <c r="E57" s="13" t="s">
        <v>12</v>
      </c>
    </row>
    <row r="58" spans="1:30" ht="27" customHeight="1" x14ac:dyDescent="0.2">
      <c r="A58" s="48"/>
      <c r="C58" s="12"/>
      <c r="E58" s="14"/>
      <c r="F58" s="4" t="s">
        <v>15</v>
      </c>
    </row>
    <row r="59" spans="1:30" ht="27" customHeight="1" x14ac:dyDescent="0.2">
      <c r="A59" s="48"/>
      <c r="E59" s="14"/>
      <c r="F59" s="4" t="s">
        <v>16</v>
      </c>
    </row>
    <row r="60" spans="1:30" ht="27" customHeight="1" x14ac:dyDescent="0.2">
      <c r="A60" s="48"/>
      <c r="E60" s="14"/>
      <c r="F60" s="4" t="s">
        <v>13</v>
      </c>
    </row>
    <row r="61" spans="1:30" ht="27" customHeight="1" x14ac:dyDescent="0.2">
      <c r="A61" s="48"/>
      <c r="E61" s="14"/>
      <c r="F61" s="4" t="s">
        <v>14</v>
      </c>
    </row>
    <row r="62" spans="1:30" x14ac:dyDescent="0.2">
      <c r="A62" s="48"/>
    </row>
    <row r="63" spans="1:30" ht="26.25" customHeight="1" x14ac:dyDescent="0.2">
      <c r="A63" s="48"/>
      <c r="C63" s="5" t="s">
        <v>71</v>
      </c>
      <c r="Q63" s="219"/>
      <c r="R63" s="220"/>
      <c r="S63" s="220"/>
      <c r="T63" s="220"/>
      <c r="U63" s="220"/>
      <c r="V63" s="220"/>
      <c r="W63" s="220"/>
      <c r="X63" s="220"/>
      <c r="Y63" s="220"/>
      <c r="Z63" s="220"/>
      <c r="AA63" s="220"/>
      <c r="AB63" s="220"/>
      <c r="AC63" s="221"/>
    </row>
    <row r="64" spans="1:30" ht="5.25" customHeight="1" x14ac:dyDescent="0.2">
      <c r="A64" s="48"/>
      <c r="Q64" s="39"/>
      <c r="R64" s="39"/>
      <c r="S64" s="39"/>
      <c r="T64" s="39"/>
      <c r="U64" s="39"/>
      <c r="V64" s="39"/>
      <c r="W64" s="39"/>
      <c r="X64" s="39"/>
      <c r="Y64" s="39"/>
      <c r="Z64" s="39"/>
      <c r="AA64" s="39"/>
      <c r="AB64" s="39"/>
      <c r="AC64" s="39"/>
    </row>
    <row r="65" spans="1:29" ht="24.75" customHeight="1" x14ac:dyDescent="0.2">
      <c r="A65" s="48"/>
      <c r="Q65" s="219"/>
      <c r="R65" s="220"/>
      <c r="S65" s="220"/>
      <c r="T65" s="220"/>
      <c r="U65" s="220"/>
      <c r="V65" s="220"/>
      <c r="W65" s="220"/>
      <c r="X65" s="220"/>
      <c r="Y65" s="220"/>
      <c r="Z65" s="220"/>
      <c r="AA65" s="220"/>
      <c r="AB65" s="220"/>
      <c r="AC65" s="221"/>
    </row>
    <row r="66" spans="1:29" ht="5.25" customHeight="1" x14ac:dyDescent="0.2">
      <c r="A66" s="48"/>
      <c r="Q66" s="39"/>
      <c r="R66" s="39"/>
      <c r="S66" s="39"/>
      <c r="T66" s="39"/>
      <c r="U66" s="39"/>
      <c r="V66" s="39"/>
      <c r="W66" s="39"/>
      <c r="X66" s="39"/>
      <c r="Y66" s="39"/>
      <c r="Z66" s="39"/>
      <c r="AA66" s="39"/>
      <c r="AB66" s="39"/>
      <c r="AC66" s="39"/>
    </row>
    <row r="67" spans="1:29" ht="26.25" customHeight="1" x14ac:dyDescent="0.2">
      <c r="A67" s="48"/>
      <c r="Q67" s="219"/>
      <c r="R67" s="220"/>
      <c r="S67" s="220"/>
      <c r="T67" s="220"/>
      <c r="U67" s="220"/>
      <c r="V67" s="220"/>
      <c r="W67" s="220"/>
      <c r="X67" s="220"/>
      <c r="Y67" s="220"/>
      <c r="Z67" s="220"/>
      <c r="AA67" s="220"/>
      <c r="AB67" s="220"/>
      <c r="AC67" s="221"/>
    </row>
    <row r="68" spans="1:29" ht="6.75" customHeight="1" x14ac:dyDescent="0.2">
      <c r="A68" s="48"/>
    </row>
    <row r="69" spans="1:29" x14ac:dyDescent="0.2">
      <c r="A69" s="48"/>
      <c r="C69" s="5" t="s">
        <v>62</v>
      </c>
    </row>
    <row r="70" spans="1:29" ht="14.25" customHeight="1" x14ac:dyDescent="0.2">
      <c r="A70" s="48"/>
      <c r="D70" s="12"/>
      <c r="E70" s="15" t="s">
        <v>66</v>
      </c>
    </row>
    <row r="71" spans="1:29" s="16" customFormat="1" ht="18.75" customHeight="1" x14ac:dyDescent="0.2">
      <c r="A71" s="50"/>
      <c r="E71" s="7" t="s">
        <v>65</v>
      </c>
      <c r="L71" s="17"/>
      <c r="M71" s="17"/>
      <c r="N71" s="17"/>
      <c r="O71" s="17"/>
      <c r="P71" s="17"/>
      <c r="Q71" s="17"/>
      <c r="R71" s="17"/>
      <c r="S71" s="17"/>
      <c r="T71" s="17"/>
      <c r="U71" s="17"/>
      <c r="V71" s="17"/>
      <c r="W71" s="17"/>
    </row>
    <row r="72" spans="1:29" x14ac:dyDescent="0.2">
      <c r="A72" s="48"/>
      <c r="D72" s="14" t="s">
        <v>64</v>
      </c>
    </row>
    <row r="73" spans="1:29" s="16" customFormat="1" ht="20.25" customHeight="1" x14ac:dyDescent="0.2">
      <c r="A73" s="50"/>
      <c r="E73" s="18" t="s">
        <v>63</v>
      </c>
    </row>
    <row r="74" spans="1:29" ht="15" customHeight="1" x14ac:dyDescent="0.2">
      <c r="A74" s="48"/>
      <c r="E74" s="2" t="s">
        <v>47</v>
      </c>
      <c r="F74" s="2" t="s">
        <v>177</v>
      </c>
      <c r="G74" s="14"/>
    </row>
    <row r="75" spans="1:29" ht="15" customHeight="1" x14ac:dyDescent="0.2">
      <c r="A75" s="48"/>
      <c r="E75" s="2" t="s">
        <v>47</v>
      </c>
      <c r="F75" s="2" t="s">
        <v>176</v>
      </c>
    </row>
    <row r="76" spans="1:29" ht="15" customHeight="1" x14ac:dyDescent="0.2">
      <c r="A76" s="48"/>
      <c r="E76" s="2" t="s">
        <v>47</v>
      </c>
      <c r="F76" s="2" t="s">
        <v>44</v>
      </c>
    </row>
    <row r="77" spans="1:29" ht="15" customHeight="1" x14ac:dyDescent="0.2">
      <c r="A77" s="48"/>
      <c r="E77" s="2" t="s">
        <v>47</v>
      </c>
      <c r="F77" s="2" t="s">
        <v>45</v>
      </c>
    </row>
    <row r="78" spans="1:29" ht="15" customHeight="1" x14ac:dyDescent="0.2">
      <c r="A78" s="48"/>
      <c r="E78" s="2" t="s">
        <v>47</v>
      </c>
      <c r="F78" s="2" t="s">
        <v>46</v>
      </c>
    </row>
    <row r="79" spans="1:29" ht="15" customHeight="1" x14ac:dyDescent="0.2">
      <c r="A79" s="48"/>
      <c r="D79" s="12"/>
    </row>
    <row r="80" spans="1:29" ht="15" customHeight="1" x14ac:dyDescent="0.2">
      <c r="A80" s="48"/>
      <c r="D80" s="5" t="s">
        <v>17</v>
      </c>
    </row>
    <row r="81" spans="1:29" ht="15" customHeight="1" x14ac:dyDescent="0.2">
      <c r="A81" s="48"/>
      <c r="E81" s="2" t="s">
        <v>47</v>
      </c>
      <c r="F81" s="2" t="s">
        <v>72</v>
      </c>
    </row>
    <row r="82" spans="1:29" ht="15" customHeight="1" x14ac:dyDescent="0.2">
      <c r="A82" s="48"/>
      <c r="E82" s="2" t="s">
        <v>47</v>
      </c>
      <c r="F82" s="2" t="s">
        <v>73</v>
      </c>
    </row>
    <row r="83" spans="1:29" ht="15" customHeight="1" x14ac:dyDescent="0.2">
      <c r="A83" s="48"/>
      <c r="E83" s="2" t="s">
        <v>47</v>
      </c>
      <c r="F83" s="2" t="s">
        <v>48</v>
      </c>
    </row>
    <row r="84" spans="1:29" ht="15" customHeight="1" x14ac:dyDescent="0.2">
      <c r="A84" s="48"/>
      <c r="E84" s="2" t="s">
        <v>47</v>
      </c>
      <c r="F84" s="2" t="s">
        <v>49</v>
      </c>
    </row>
    <row r="85" spans="1:29" ht="15" customHeight="1" x14ac:dyDescent="0.2">
      <c r="A85" s="48"/>
      <c r="E85" s="2" t="s">
        <v>47</v>
      </c>
      <c r="F85" s="2" t="s">
        <v>50</v>
      </c>
      <c r="P85" s="8"/>
      <c r="Q85" s="8"/>
      <c r="R85" s="8"/>
      <c r="S85" s="8"/>
      <c r="T85" s="8"/>
      <c r="U85" s="8"/>
      <c r="V85" s="8"/>
      <c r="W85" s="8"/>
      <c r="X85" s="8"/>
      <c r="Y85" s="8"/>
      <c r="Z85" s="8"/>
      <c r="AA85" s="8"/>
      <c r="AB85" s="8"/>
      <c r="AC85" s="8"/>
    </row>
    <row r="86" spans="1:29" ht="15" customHeight="1" x14ac:dyDescent="0.2">
      <c r="A86" s="48"/>
      <c r="E86" s="2" t="s">
        <v>47</v>
      </c>
      <c r="F86" s="2" t="s">
        <v>51</v>
      </c>
      <c r="L86" s="8"/>
      <c r="M86" s="8"/>
      <c r="N86" s="8"/>
      <c r="O86" s="8"/>
    </row>
    <row r="87" spans="1:29" x14ac:dyDescent="0.2">
      <c r="A87" s="48"/>
      <c r="L87" s="8"/>
      <c r="M87" s="8"/>
      <c r="N87" s="8"/>
      <c r="O87" s="8"/>
    </row>
    <row r="88" spans="1:29" x14ac:dyDescent="0.2">
      <c r="A88" s="48"/>
      <c r="C88" s="5" t="s">
        <v>67</v>
      </c>
      <c r="D88" s="19"/>
      <c r="F88" s="8"/>
      <c r="G88" s="8"/>
      <c r="H88" s="8"/>
      <c r="I88" s="8"/>
    </row>
    <row r="89" spans="1:29" x14ac:dyDescent="0.2">
      <c r="A89" s="48"/>
      <c r="C89" s="5"/>
      <c r="D89" s="19"/>
      <c r="F89" s="8"/>
      <c r="G89" s="8"/>
      <c r="H89" s="8"/>
      <c r="I89" s="8"/>
    </row>
    <row r="90" spans="1:29" ht="15.75" customHeight="1" x14ac:dyDescent="0.2">
      <c r="A90" s="48"/>
      <c r="D90" s="222" t="s">
        <v>164</v>
      </c>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row>
    <row r="91" spans="1:29" ht="15.75" customHeight="1" x14ac:dyDescent="0.2">
      <c r="A91" s="48"/>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row>
    <row r="92" spans="1:29" ht="15.75" customHeight="1" x14ac:dyDescent="0.2">
      <c r="A92" s="48"/>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row>
    <row r="93" spans="1:29" ht="15.75" customHeight="1" x14ac:dyDescent="0.2">
      <c r="A93" s="48"/>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row>
    <row r="94" spans="1:29" ht="15.75" customHeight="1" x14ac:dyDescent="0.2">
      <c r="A94" s="48"/>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row>
    <row r="95" spans="1:29" ht="15.75" customHeight="1" x14ac:dyDescent="0.2">
      <c r="A95" s="48"/>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222"/>
    </row>
    <row r="96" spans="1:29" x14ac:dyDescent="0.2">
      <c r="A96" s="48"/>
    </row>
    <row r="97" spans="1:30" x14ac:dyDescent="0.2">
      <c r="A97" s="48"/>
      <c r="C97" s="198" t="s">
        <v>58</v>
      </c>
      <c r="D97" s="198"/>
      <c r="E97" s="198"/>
      <c r="F97" s="198"/>
      <c r="G97" s="198"/>
      <c r="H97" s="198"/>
      <c r="I97" s="265">
        <f>$K$17</f>
        <v>0</v>
      </c>
      <c r="J97" s="266"/>
      <c r="K97" s="266"/>
      <c r="L97" s="266"/>
      <c r="M97" s="266"/>
      <c r="N97" s="266"/>
      <c r="O97" s="266"/>
      <c r="P97" s="266"/>
      <c r="Q97" s="266"/>
      <c r="R97" s="266"/>
      <c r="S97" s="266"/>
      <c r="T97" s="266"/>
      <c r="U97" s="266"/>
      <c r="V97" s="266"/>
      <c r="W97" s="266"/>
      <c r="X97" s="266"/>
      <c r="Y97" s="266"/>
      <c r="Z97" s="266"/>
      <c r="AA97" s="266"/>
      <c r="AB97" s="266"/>
      <c r="AC97" s="266"/>
      <c r="AD97" s="267"/>
    </row>
    <row r="98" spans="1:30" x14ac:dyDescent="0.2">
      <c r="A98" s="48"/>
      <c r="C98" s="198"/>
      <c r="D98" s="198"/>
      <c r="E98" s="198"/>
      <c r="F98" s="198"/>
      <c r="G98" s="198"/>
      <c r="H98" s="198"/>
      <c r="I98" s="268"/>
      <c r="J98" s="269"/>
      <c r="K98" s="269"/>
      <c r="L98" s="269"/>
      <c r="M98" s="269"/>
      <c r="N98" s="269"/>
      <c r="O98" s="269"/>
      <c r="P98" s="269"/>
      <c r="Q98" s="269"/>
      <c r="R98" s="269"/>
      <c r="S98" s="269"/>
      <c r="T98" s="269"/>
      <c r="U98" s="269"/>
      <c r="V98" s="269"/>
      <c r="W98" s="269"/>
      <c r="X98" s="269"/>
      <c r="Y98" s="269"/>
      <c r="Z98" s="269"/>
      <c r="AA98" s="269"/>
      <c r="AB98" s="269"/>
      <c r="AC98" s="269"/>
      <c r="AD98" s="270"/>
    </row>
    <row r="99" spans="1:30" ht="24.75" customHeight="1" x14ac:dyDescent="0.2">
      <c r="A99" s="48"/>
      <c r="C99" s="205" t="s">
        <v>7</v>
      </c>
      <c r="D99" s="206"/>
      <c r="E99" s="206"/>
      <c r="F99" s="206"/>
      <c r="G99" s="206"/>
      <c r="H99" s="207"/>
      <c r="I99" s="208">
        <f>$K$23</f>
        <v>0</v>
      </c>
      <c r="J99" s="209"/>
      <c r="K99" s="209"/>
      <c r="L99" s="209"/>
      <c r="M99" s="209"/>
      <c r="N99" s="209"/>
      <c r="O99" s="209"/>
      <c r="P99" s="209"/>
      <c r="Q99" s="209"/>
      <c r="R99" s="209"/>
      <c r="S99" s="209"/>
      <c r="T99" s="209"/>
      <c r="U99" s="209"/>
      <c r="V99" s="209"/>
      <c r="W99" s="209"/>
      <c r="X99" s="209"/>
      <c r="Y99" s="209"/>
      <c r="Z99" s="209"/>
      <c r="AA99" s="209"/>
      <c r="AB99" s="209"/>
      <c r="AC99" s="209"/>
      <c r="AD99" s="210"/>
    </row>
    <row r="100" spans="1:30" ht="20.25" customHeight="1" x14ac:dyDescent="0.2">
      <c r="A100" s="48"/>
      <c r="C100" s="205" t="s">
        <v>59</v>
      </c>
      <c r="D100" s="206"/>
      <c r="E100" s="206"/>
      <c r="F100" s="206"/>
      <c r="G100" s="206"/>
      <c r="H100" s="207"/>
      <c r="I100" s="227">
        <f>Antragsdatum</f>
        <v>0</v>
      </c>
      <c r="J100" s="228"/>
      <c r="K100" s="228"/>
      <c r="L100" s="228"/>
      <c r="M100" s="228"/>
      <c r="N100" s="228"/>
      <c r="O100" s="228"/>
      <c r="P100" s="228"/>
      <c r="Q100" s="228"/>
      <c r="R100" s="228"/>
      <c r="S100" s="228"/>
      <c r="T100" s="228"/>
      <c r="U100" s="228"/>
      <c r="V100" s="228"/>
      <c r="W100" s="228"/>
      <c r="X100" s="228"/>
      <c r="Y100" s="228"/>
      <c r="Z100" s="228"/>
      <c r="AA100" s="228"/>
      <c r="AB100" s="228"/>
      <c r="AC100" s="228"/>
      <c r="AD100" s="229"/>
    </row>
    <row r="101" spans="1:30" ht="15" customHeight="1" x14ac:dyDescent="0.2">
      <c r="A101" s="48"/>
    </row>
    <row r="102" spans="1:30" s="11" customFormat="1" ht="15" customHeight="1" x14ac:dyDescent="0.2">
      <c r="A102" s="48"/>
      <c r="C102" s="20"/>
      <c r="D102" s="20"/>
      <c r="E102" s="20"/>
      <c r="F102" s="20"/>
      <c r="G102" s="20"/>
      <c r="H102" s="20"/>
      <c r="I102" s="21"/>
      <c r="J102" s="22"/>
      <c r="K102" s="22"/>
      <c r="L102" s="22"/>
      <c r="M102" s="22"/>
      <c r="N102" s="22"/>
      <c r="O102" s="22"/>
      <c r="P102" s="22"/>
      <c r="Q102" s="22"/>
      <c r="R102" s="22"/>
      <c r="S102" s="22"/>
      <c r="T102" s="22"/>
      <c r="U102" s="22"/>
      <c r="V102" s="22"/>
      <c r="W102" s="22"/>
      <c r="X102" s="22"/>
      <c r="Y102" s="22"/>
      <c r="Z102" s="22"/>
      <c r="AA102" s="22"/>
      <c r="AB102" s="22"/>
      <c r="AC102" s="22"/>
      <c r="AD102" s="22"/>
    </row>
    <row r="103" spans="1:30" s="11" customFormat="1" ht="19.5" customHeight="1" x14ac:dyDescent="0.2">
      <c r="A103" s="48"/>
      <c r="C103" s="6" t="s">
        <v>61</v>
      </c>
      <c r="V103" s="216">
        <f>SUM(AA108:AD125)</f>
        <v>0</v>
      </c>
      <c r="W103" s="216"/>
      <c r="X103" s="216"/>
      <c r="Y103" s="216"/>
      <c r="Z103" s="216"/>
      <c r="AA103" s="216"/>
      <c r="AB103" s="216"/>
      <c r="AC103" s="216"/>
      <c r="AD103" s="216"/>
    </row>
    <row r="104" spans="1:30" x14ac:dyDescent="0.2">
      <c r="A104" s="48"/>
    </row>
    <row r="105" spans="1:30" x14ac:dyDescent="0.2">
      <c r="A105" s="48"/>
      <c r="C105" s="215" t="s">
        <v>52</v>
      </c>
      <c r="D105" s="215"/>
      <c r="E105" s="215"/>
      <c r="F105" s="215"/>
      <c r="G105" s="215"/>
      <c r="H105" s="215"/>
      <c r="I105" s="215"/>
      <c r="J105" s="215"/>
      <c r="K105" s="215"/>
      <c r="L105" s="215"/>
      <c r="M105" s="215"/>
      <c r="N105" s="187" t="s">
        <v>55</v>
      </c>
      <c r="O105" s="187"/>
      <c r="P105" s="192"/>
      <c r="Q105" s="186" t="s">
        <v>56</v>
      </c>
      <c r="R105" s="187"/>
      <c r="S105" s="187"/>
      <c r="T105" s="187"/>
      <c r="U105" s="187"/>
      <c r="V105" s="192"/>
      <c r="W105" s="186" t="s">
        <v>57</v>
      </c>
      <c r="X105" s="192"/>
      <c r="Y105" s="186" t="s">
        <v>53</v>
      </c>
      <c r="Z105" s="192"/>
      <c r="AA105" s="215" t="s">
        <v>54</v>
      </c>
      <c r="AB105" s="215"/>
      <c r="AC105" s="215"/>
      <c r="AD105" s="215"/>
    </row>
    <row r="106" spans="1:30" x14ac:dyDescent="0.2">
      <c r="A106" s="48"/>
      <c r="C106" s="215"/>
      <c r="D106" s="215"/>
      <c r="E106" s="215"/>
      <c r="F106" s="215"/>
      <c r="G106" s="215"/>
      <c r="H106" s="215"/>
      <c r="I106" s="215"/>
      <c r="J106" s="215"/>
      <c r="K106" s="215"/>
      <c r="L106" s="215"/>
      <c r="M106" s="215"/>
      <c r="N106" s="189"/>
      <c r="O106" s="189"/>
      <c r="P106" s="193"/>
      <c r="Q106" s="188"/>
      <c r="R106" s="189"/>
      <c r="S106" s="189"/>
      <c r="T106" s="189"/>
      <c r="U106" s="189"/>
      <c r="V106" s="193"/>
      <c r="W106" s="188"/>
      <c r="X106" s="193"/>
      <c r="Y106" s="188"/>
      <c r="Z106" s="193"/>
      <c r="AA106" s="215"/>
      <c r="AB106" s="215"/>
      <c r="AC106" s="215"/>
      <c r="AD106" s="215"/>
    </row>
    <row r="107" spans="1:30" x14ac:dyDescent="0.2">
      <c r="A107" s="48"/>
      <c r="C107" s="215"/>
      <c r="D107" s="215"/>
      <c r="E107" s="215"/>
      <c r="F107" s="215"/>
      <c r="G107" s="215"/>
      <c r="H107" s="215"/>
      <c r="I107" s="215"/>
      <c r="J107" s="215"/>
      <c r="K107" s="215"/>
      <c r="L107" s="215"/>
      <c r="M107" s="215"/>
      <c r="N107" s="191"/>
      <c r="O107" s="191"/>
      <c r="P107" s="194"/>
      <c r="Q107" s="190"/>
      <c r="R107" s="191"/>
      <c r="S107" s="191"/>
      <c r="T107" s="191"/>
      <c r="U107" s="191"/>
      <c r="V107" s="194"/>
      <c r="W107" s="190"/>
      <c r="X107" s="194"/>
      <c r="Y107" s="190"/>
      <c r="Z107" s="194"/>
      <c r="AA107" s="215"/>
      <c r="AB107" s="215"/>
      <c r="AC107" s="215"/>
      <c r="AD107" s="215"/>
    </row>
    <row r="108" spans="1:30" ht="30.75" customHeight="1" x14ac:dyDescent="0.2">
      <c r="A108" s="48"/>
      <c r="C108" s="171"/>
      <c r="D108" s="172"/>
      <c r="E108" s="172"/>
      <c r="F108" s="172"/>
      <c r="G108" s="172"/>
      <c r="H108" s="172"/>
      <c r="I108" s="172"/>
      <c r="J108" s="172"/>
      <c r="K108" s="172"/>
      <c r="L108" s="172"/>
      <c r="M108" s="173"/>
      <c r="N108" s="174"/>
      <c r="O108" s="175"/>
      <c r="P108" s="176"/>
      <c r="Q108" s="171"/>
      <c r="R108" s="172"/>
      <c r="S108" s="172"/>
      <c r="T108" s="172"/>
      <c r="U108" s="172"/>
      <c r="V108" s="173"/>
      <c r="W108" s="217"/>
      <c r="X108" s="217"/>
      <c r="Y108" s="218"/>
      <c r="Z108" s="218"/>
      <c r="AA108" s="168">
        <f>W108*Y108</f>
        <v>0</v>
      </c>
      <c r="AB108" s="169"/>
      <c r="AC108" s="169"/>
      <c r="AD108" s="170"/>
    </row>
    <row r="109" spans="1:30" ht="30.75" customHeight="1" x14ac:dyDescent="0.2">
      <c r="A109" s="48"/>
      <c r="C109" s="171"/>
      <c r="D109" s="172"/>
      <c r="E109" s="172"/>
      <c r="F109" s="172"/>
      <c r="G109" s="172"/>
      <c r="H109" s="172"/>
      <c r="I109" s="172"/>
      <c r="J109" s="172"/>
      <c r="K109" s="172"/>
      <c r="L109" s="172"/>
      <c r="M109" s="173"/>
      <c r="N109" s="174"/>
      <c r="O109" s="175"/>
      <c r="P109" s="176"/>
      <c r="Q109" s="171"/>
      <c r="R109" s="172"/>
      <c r="S109" s="172"/>
      <c r="T109" s="172"/>
      <c r="U109" s="172"/>
      <c r="V109" s="173"/>
      <c r="W109" s="217"/>
      <c r="X109" s="217"/>
      <c r="Y109" s="218"/>
      <c r="Z109" s="218"/>
      <c r="AA109" s="168">
        <f t="shared" ref="AA109:AA126" si="0">W109*Y109</f>
        <v>0</v>
      </c>
      <c r="AB109" s="169"/>
      <c r="AC109" s="169"/>
      <c r="AD109" s="170"/>
    </row>
    <row r="110" spans="1:30" ht="30.75" customHeight="1" x14ac:dyDescent="0.2">
      <c r="A110" s="48"/>
      <c r="C110" s="171"/>
      <c r="D110" s="172"/>
      <c r="E110" s="172"/>
      <c r="F110" s="172"/>
      <c r="G110" s="172"/>
      <c r="H110" s="172"/>
      <c r="I110" s="172"/>
      <c r="J110" s="172"/>
      <c r="K110" s="172"/>
      <c r="L110" s="172"/>
      <c r="M110" s="173"/>
      <c r="N110" s="174"/>
      <c r="O110" s="175"/>
      <c r="P110" s="176"/>
      <c r="Q110" s="171"/>
      <c r="R110" s="172"/>
      <c r="S110" s="172"/>
      <c r="T110" s="172"/>
      <c r="U110" s="172"/>
      <c r="V110" s="173"/>
      <c r="W110" s="217"/>
      <c r="X110" s="217"/>
      <c r="Y110" s="218"/>
      <c r="Z110" s="218"/>
      <c r="AA110" s="168">
        <f t="shared" si="0"/>
        <v>0</v>
      </c>
      <c r="AB110" s="169"/>
      <c r="AC110" s="169"/>
      <c r="AD110" s="170"/>
    </row>
    <row r="111" spans="1:30" ht="30.75" customHeight="1" x14ac:dyDescent="0.2">
      <c r="A111" s="48"/>
      <c r="C111" s="171"/>
      <c r="D111" s="172"/>
      <c r="E111" s="172"/>
      <c r="F111" s="172"/>
      <c r="G111" s="172"/>
      <c r="H111" s="172"/>
      <c r="I111" s="172"/>
      <c r="J111" s="172"/>
      <c r="K111" s="172"/>
      <c r="L111" s="172"/>
      <c r="M111" s="173"/>
      <c r="N111" s="174"/>
      <c r="O111" s="175"/>
      <c r="P111" s="176"/>
      <c r="Q111" s="171"/>
      <c r="R111" s="172"/>
      <c r="S111" s="172"/>
      <c r="T111" s="172"/>
      <c r="U111" s="172"/>
      <c r="V111" s="173"/>
      <c r="W111" s="217"/>
      <c r="X111" s="217"/>
      <c r="Y111" s="218"/>
      <c r="Z111" s="218"/>
      <c r="AA111" s="168">
        <f t="shared" si="0"/>
        <v>0</v>
      </c>
      <c r="AB111" s="169"/>
      <c r="AC111" s="169"/>
      <c r="AD111" s="170"/>
    </row>
    <row r="112" spans="1:30" ht="30.75" customHeight="1" x14ac:dyDescent="0.2">
      <c r="A112" s="48"/>
      <c r="C112" s="171"/>
      <c r="D112" s="172"/>
      <c r="E112" s="172"/>
      <c r="F112" s="172"/>
      <c r="G112" s="172"/>
      <c r="H112" s="172"/>
      <c r="I112" s="172"/>
      <c r="J112" s="172"/>
      <c r="K112" s="172"/>
      <c r="L112" s="172"/>
      <c r="M112" s="173"/>
      <c r="N112" s="174"/>
      <c r="O112" s="175"/>
      <c r="P112" s="176"/>
      <c r="Q112" s="171"/>
      <c r="R112" s="172"/>
      <c r="S112" s="172"/>
      <c r="T112" s="172"/>
      <c r="U112" s="172"/>
      <c r="V112" s="173"/>
      <c r="W112" s="217"/>
      <c r="X112" s="217"/>
      <c r="Y112" s="218"/>
      <c r="Z112" s="218"/>
      <c r="AA112" s="168">
        <f t="shared" si="0"/>
        <v>0</v>
      </c>
      <c r="AB112" s="169"/>
      <c r="AC112" s="169"/>
      <c r="AD112" s="170"/>
    </row>
    <row r="113" spans="1:30" ht="30.75" customHeight="1" x14ac:dyDescent="0.2">
      <c r="A113" s="48"/>
      <c r="C113" s="171"/>
      <c r="D113" s="172"/>
      <c r="E113" s="172"/>
      <c r="F113" s="172"/>
      <c r="G113" s="172"/>
      <c r="H113" s="172"/>
      <c r="I113" s="172"/>
      <c r="J113" s="172"/>
      <c r="K113" s="172"/>
      <c r="L113" s="172"/>
      <c r="M113" s="173"/>
      <c r="N113" s="174"/>
      <c r="O113" s="175"/>
      <c r="P113" s="176"/>
      <c r="Q113" s="171"/>
      <c r="R113" s="172"/>
      <c r="S113" s="172"/>
      <c r="T113" s="172"/>
      <c r="U113" s="172"/>
      <c r="V113" s="173"/>
      <c r="W113" s="217"/>
      <c r="X113" s="217"/>
      <c r="Y113" s="218"/>
      <c r="Z113" s="218"/>
      <c r="AA113" s="168">
        <f t="shared" si="0"/>
        <v>0</v>
      </c>
      <c r="AB113" s="169"/>
      <c r="AC113" s="169"/>
      <c r="AD113" s="170"/>
    </row>
    <row r="114" spans="1:30" ht="30.75" customHeight="1" x14ac:dyDescent="0.2">
      <c r="A114" s="48"/>
      <c r="C114" s="171"/>
      <c r="D114" s="172"/>
      <c r="E114" s="172"/>
      <c r="F114" s="172"/>
      <c r="G114" s="172"/>
      <c r="H114" s="172"/>
      <c r="I114" s="172"/>
      <c r="J114" s="172"/>
      <c r="K114" s="172"/>
      <c r="L114" s="172"/>
      <c r="M114" s="173"/>
      <c r="N114" s="174"/>
      <c r="O114" s="175"/>
      <c r="P114" s="176"/>
      <c r="Q114" s="171"/>
      <c r="R114" s="172"/>
      <c r="S114" s="172"/>
      <c r="T114" s="172"/>
      <c r="U114" s="172"/>
      <c r="V114" s="173"/>
      <c r="W114" s="217"/>
      <c r="X114" s="217"/>
      <c r="Y114" s="218"/>
      <c r="Z114" s="218"/>
      <c r="AA114" s="168">
        <f t="shared" si="0"/>
        <v>0</v>
      </c>
      <c r="AB114" s="169"/>
      <c r="AC114" s="169"/>
      <c r="AD114" s="170"/>
    </row>
    <row r="115" spans="1:30" ht="30.75" customHeight="1" x14ac:dyDescent="0.2">
      <c r="A115" s="48"/>
      <c r="C115" s="171"/>
      <c r="D115" s="172"/>
      <c r="E115" s="172"/>
      <c r="F115" s="172"/>
      <c r="G115" s="172"/>
      <c r="H115" s="172"/>
      <c r="I115" s="172"/>
      <c r="J115" s="172"/>
      <c r="K115" s="172"/>
      <c r="L115" s="172"/>
      <c r="M115" s="173"/>
      <c r="N115" s="174"/>
      <c r="O115" s="175"/>
      <c r="P115" s="176"/>
      <c r="Q115" s="171"/>
      <c r="R115" s="172"/>
      <c r="S115" s="172"/>
      <c r="T115" s="172"/>
      <c r="U115" s="172"/>
      <c r="V115" s="173"/>
      <c r="W115" s="217"/>
      <c r="X115" s="217"/>
      <c r="Y115" s="218"/>
      <c r="Z115" s="218"/>
      <c r="AA115" s="168">
        <f t="shared" si="0"/>
        <v>0</v>
      </c>
      <c r="AB115" s="169"/>
      <c r="AC115" s="169"/>
      <c r="AD115" s="170"/>
    </row>
    <row r="116" spans="1:30" ht="30.75" customHeight="1" x14ac:dyDescent="0.2">
      <c r="A116" s="48"/>
      <c r="C116" s="171"/>
      <c r="D116" s="172"/>
      <c r="E116" s="172"/>
      <c r="F116" s="172"/>
      <c r="G116" s="172"/>
      <c r="H116" s="172"/>
      <c r="I116" s="172"/>
      <c r="J116" s="172"/>
      <c r="K116" s="172"/>
      <c r="L116" s="172"/>
      <c r="M116" s="173"/>
      <c r="N116" s="174"/>
      <c r="O116" s="175"/>
      <c r="P116" s="176"/>
      <c r="Q116" s="171"/>
      <c r="R116" s="172"/>
      <c r="S116" s="172"/>
      <c r="T116" s="172"/>
      <c r="U116" s="172"/>
      <c r="V116" s="173"/>
      <c r="W116" s="217"/>
      <c r="X116" s="217"/>
      <c r="Y116" s="218"/>
      <c r="Z116" s="218"/>
      <c r="AA116" s="168">
        <f t="shared" si="0"/>
        <v>0</v>
      </c>
      <c r="AB116" s="169"/>
      <c r="AC116" s="169"/>
      <c r="AD116" s="170"/>
    </row>
    <row r="117" spans="1:30" ht="30.75" customHeight="1" x14ac:dyDescent="0.2">
      <c r="A117" s="48"/>
      <c r="C117" s="171"/>
      <c r="D117" s="172"/>
      <c r="E117" s="172"/>
      <c r="F117" s="172"/>
      <c r="G117" s="172"/>
      <c r="H117" s="172"/>
      <c r="I117" s="172"/>
      <c r="J117" s="172"/>
      <c r="K117" s="172"/>
      <c r="L117" s="172"/>
      <c r="M117" s="173"/>
      <c r="N117" s="174"/>
      <c r="O117" s="175"/>
      <c r="P117" s="176"/>
      <c r="Q117" s="171"/>
      <c r="R117" s="172"/>
      <c r="S117" s="172"/>
      <c r="T117" s="172"/>
      <c r="U117" s="172"/>
      <c r="V117" s="173"/>
      <c r="W117" s="217"/>
      <c r="X117" s="217"/>
      <c r="Y117" s="218"/>
      <c r="Z117" s="218"/>
      <c r="AA117" s="168">
        <f t="shared" si="0"/>
        <v>0</v>
      </c>
      <c r="AB117" s="169"/>
      <c r="AC117" s="169"/>
      <c r="AD117" s="170"/>
    </row>
    <row r="118" spans="1:30" ht="30.75" customHeight="1" x14ac:dyDescent="0.2">
      <c r="A118" s="48"/>
      <c r="C118" s="171"/>
      <c r="D118" s="172"/>
      <c r="E118" s="172"/>
      <c r="F118" s="172"/>
      <c r="G118" s="172"/>
      <c r="H118" s="172"/>
      <c r="I118" s="172"/>
      <c r="J118" s="172"/>
      <c r="K118" s="172"/>
      <c r="L118" s="172"/>
      <c r="M118" s="173"/>
      <c r="N118" s="174"/>
      <c r="O118" s="175"/>
      <c r="P118" s="176"/>
      <c r="Q118" s="171"/>
      <c r="R118" s="172"/>
      <c r="S118" s="172"/>
      <c r="T118" s="172"/>
      <c r="U118" s="172"/>
      <c r="V118" s="173"/>
      <c r="W118" s="217"/>
      <c r="X118" s="217"/>
      <c r="Y118" s="218"/>
      <c r="Z118" s="218"/>
      <c r="AA118" s="168">
        <f t="shared" si="0"/>
        <v>0</v>
      </c>
      <c r="AB118" s="169"/>
      <c r="AC118" s="169"/>
      <c r="AD118" s="170"/>
    </row>
    <row r="119" spans="1:30" ht="30.75" customHeight="1" x14ac:dyDescent="0.2">
      <c r="A119" s="48"/>
      <c r="C119" s="171"/>
      <c r="D119" s="172"/>
      <c r="E119" s="172"/>
      <c r="F119" s="172"/>
      <c r="G119" s="172"/>
      <c r="H119" s="172"/>
      <c r="I119" s="172"/>
      <c r="J119" s="172"/>
      <c r="K119" s="172"/>
      <c r="L119" s="172"/>
      <c r="M119" s="173"/>
      <c r="N119" s="174"/>
      <c r="O119" s="175"/>
      <c r="P119" s="176"/>
      <c r="Q119" s="171"/>
      <c r="R119" s="172"/>
      <c r="S119" s="172"/>
      <c r="T119" s="172"/>
      <c r="U119" s="172"/>
      <c r="V119" s="173"/>
      <c r="W119" s="217"/>
      <c r="X119" s="217"/>
      <c r="Y119" s="218"/>
      <c r="Z119" s="218"/>
      <c r="AA119" s="168">
        <f t="shared" si="0"/>
        <v>0</v>
      </c>
      <c r="AB119" s="169"/>
      <c r="AC119" s="169"/>
      <c r="AD119" s="170"/>
    </row>
    <row r="120" spans="1:30" ht="30.75" customHeight="1" x14ac:dyDescent="0.2">
      <c r="A120" s="48"/>
      <c r="C120" s="171"/>
      <c r="D120" s="172"/>
      <c r="E120" s="172"/>
      <c r="F120" s="172"/>
      <c r="G120" s="172"/>
      <c r="H120" s="172"/>
      <c r="I120" s="172"/>
      <c r="J120" s="172"/>
      <c r="K120" s="172"/>
      <c r="L120" s="172"/>
      <c r="M120" s="173"/>
      <c r="N120" s="174"/>
      <c r="O120" s="175"/>
      <c r="P120" s="176"/>
      <c r="Q120" s="171"/>
      <c r="R120" s="172"/>
      <c r="S120" s="172"/>
      <c r="T120" s="172"/>
      <c r="U120" s="172"/>
      <c r="V120" s="173"/>
      <c r="W120" s="217"/>
      <c r="X120" s="217"/>
      <c r="Y120" s="218"/>
      <c r="Z120" s="218"/>
      <c r="AA120" s="168">
        <f t="shared" si="0"/>
        <v>0</v>
      </c>
      <c r="AB120" s="169"/>
      <c r="AC120" s="169"/>
      <c r="AD120" s="170"/>
    </row>
    <row r="121" spans="1:30" ht="30.75" customHeight="1" x14ac:dyDescent="0.2">
      <c r="A121" s="48"/>
      <c r="C121" s="171"/>
      <c r="D121" s="172"/>
      <c r="E121" s="172"/>
      <c r="F121" s="172"/>
      <c r="G121" s="172"/>
      <c r="H121" s="172"/>
      <c r="I121" s="172"/>
      <c r="J121" s="172"/>
      <c r="K121" s="172"/>
      <c r="L121" s="172"/>
      <c r="M121" s="173"/>
      <c r="N121" s="174"/>
      <c r="O121" s="175"/>
      <c r="P121" s="176"/>
      <c r="Q121" s="171"/>
      <c r="R121" s="172"/>
      <c r="S121" s="172"/>
      <c r="T121" s="172"/>
      <c r="U121" s="172"/>
      <c r="V121" s="173"/>
      <c r="W121" s="217"/>
      <c r="X121" s="217"/>
      <c r="Y121" s="218"/>
      <c r="Z121" s="218"/>
      <c r="AA121" s="168">
        <f t="shared" si="0"/>
        <v>0</v>
      </c>
      <c r="AB121" s="169"/>
      <c r="AC121" s="169"/>
      <c r="AD121" s="170"/>
    </row>
    <row r="122" spans="1:30" ht="30.75" customHeight="1" x14ac:dyDescent="0.2">
      <c r="A122" s="48"/>
      <c r="C122" s="171"/>
      <c r="D122" s="172"/>
      <c r="E122" s="172"/>
      <c r="F122" s="172"/>
      <c r="G122" s="172"/>
      <c r="H122" s="172"/>
      <c r="I122" s="172"/>
      <c r="J122" s="172"/>
      <c r="K122" s="172"/>
      <c r="L122" s="172"/>
      <c r="M122" s="173"/>
      <c r="N122" s="174"/>
      <c r="O122" s="175"/>
      <c r="P122" s="176"/>
      <c r="Q122" s="171"/>
      <c r="R122" s="172"/>
      <c r="S122" s="172"/>
      <c r="T122" s="172"/>
      <c r="U122" s="172"/>
      <c r="V122" s="173"/>
      <c r="W122" s="217"/>
      <c r="X122" s="217"/>
      <c r="Y122" s="218"/>
      <c r="Z122" s="218"/>
      <c r="AA122" s="168">
        <f t="shared" si="0"/>
        <v>0</v>
      </c>
      <c r="AB122" s="169"/>
      <c r="AC122" s="169"/>
      <c r="AD122" s="170"/>
    </row>
    <row r="123" spans="1:30" ht="30.75" hidden="1" customHeight="1" x14ac:dyDescent="0.2">
      <c r="A123" s="48"/>
      <c r="C123" s="171"/>
      <c r="D123" s="172"/>
      <c r="E123" s="172"/>
      <c r="F123" s="172"/>
      <c r="G123" s="172"/>
      <c r="H123" s="172"/>
      <c r="I123" s="172"/>
      <c r="J123" s="172"/>
      <c r="K123" s="172"/>
      <c r="L123" s="172"/>
      <c r="M123" s="173"/>
      <c r="N123" s="174"/>
      <c r="O123" s="175"/>
      <c r="P123" s="176"/>
      <c r="Q123" s="171"/>
      <c r="R123" s="172"/>
      <c r="S123" s="172"/>
      <c r="T123" s="172"/>
      <c r="U123" s="172"/>
      <c r="V123" s="173"/>
      <c r="W123" s="177"/>
      <c r="X123" s="178"/>
      <c r="Y123" s="179"/>
      <c r="Z123" s="180"/>
      <c r="AA123" s="168">
        <f t="shared" si="0"/>
        <v>0</v>
      </c>
      <c r="AB123" s="169"/>
      <c r="AC123" s="169"/>
      <c r="AD123" s="170"/>
    </row>
    <row r="124" spans="1:30" ht="30.75" hidden="1" customHeight="1" x14ac:dyDescent="0.2">
      <c r="A124" s="48"/>
      <c r="C124" s="171"/>
      <c r="D124" s="172"/>
      <c r="E124" s="172"/>
      <c r="F124" s="172"/>
      <c r="G124" s="172"/>
      <c r="H124" s="172"/>
      <c r="I124" s="172"/>
      <c r="J124" s="172"/>
      <c r="K124" s="172"/>
      <c r="L124" s="172"/>
      <c r="M124" s="173"/>
      <c r="N124" s="174"/>
      <c r="O124" s="175"/>
      <c r="P124" s="176"/>
      <c r="Q124" s="171"/>
      <c r="R124" s="172"/>
      <c r="S124" s="172"/>
      <c r="T124" s="172"/>
      <c r="U124" s="172"/>
      <c r="V124" s="173"/>
      <c r="W124" s="177"/>
      <c r="X124" s="178"/>
      <c r="Y124" s="179"/>
      <c r="Z124" s="180"/>
      <c r="AA124" s="168">
        <f t="shared" si="0"/>
        <v>0</v>
      </c>
      <c r="AB124" s="169"/>
      <c r="AC124" s="169"/>
      <c r="AD124" s="170"/>
    </row>
    <row r="125" spans="1:30" ht="30.75" hidden="1" customHeight="1" x14ac:dyDescent="0.2">
      <c r="A125" s="48"/>
      <c r="C125" s="171"/>
      <c r="D125" s="172"/>
      <c r="E125" s="172"/>
      <c r="F125" s="172"/>
      <c r="G125" s="172"/>
      <c r="H125" s="172"/>
      <c r="I125" s="172"/>
      <c r="J125" s="172"/>
      <c r="K125" s="172"/>
      <c r="L125" s="172"/>
      <c r="M125" s="173"/>
      <c r="N125" s="174"/>
      <c r="O125" s="175"/>
      <c r="P125" s="176"/>
      <c r="Q125" s="171"/>
      <c r="R125" s="172"/>
      <c r="S125" s="172"/>
      <c r="T125" s="172"/>
      <c r="U125" s="172"/>
      <c r="V125" s="173"/>
      <c r="W125" s="177"/>
      <c r="X125" s="178"/>
      <c r="Y125" s="179"/>
      <c r="Z125" s="180"/>
      <c r="AA125" s="168">
        <f t="shared" si="0"/>
        <v>0</v>
      </c>
      <c r="AB125" s="169"/>
      <c r="AC125" s="169"/>
      <c r="AD125" s="170"/>
    </row>
    <row r="126" spans="1:30" ht="30.75" hidden="1" customHeight="1" x14ac:dyDescent="0.2">
      <c r="A126" s="48"/>
      <c r="C126" s="171"/>
      <c r="D126" s="172"/>
      <c r="E126" s="172"/>
      <c r="F126" s="172"/>
      <c r="G126" s="172"/>
      <c r="H126" s="172"/>
      <c r="I126" s="172"/>
      <c r="J126" s="172"/>
      <c r="K126" s="172"/>
      <c r="L126" s="172"/>
      <c r="M126" s="173"/>
      <c r="N126" s="174"/>
      <c r="O126" s="175"/>
      <c r="P126" s="176"/>
      <c r="Q126" s="171"/>
      <c r="R126" s="172"/>
      <c r="S126" s="172"/>
      <c r="T126" s="172"/>
      <c r="U126" s="172"/>
      <c r="V126" s="173"/>
      <c r="W126" s="177"/>
      <c r="X126" s="178"/>
      <c r="Y126" s="179"/>
      <c r="Z126" s="180"/>
      <c r="AA126" s="168">
        <f t="shared" si="0"/>
        <v>0</v>
      </c>
      <c r="AB126" s="169"/>
      <c r="AC126" s="169"/>
      <c r="AD126" s="170"/>
    </row>
    <row r="127" spans="1:30" x14ac:dyDescent="0.2">
      <c r="A127" s="48"/>
    </row>
    <row r="128" spans="1:30" x14ac:dyDescent="0.2">
      <c r="A128" s="48"/>
      <c r="C128" s="198" t="s">
        <v>58</v>
      </c>
      <c r="D128" s="198"/>
      <c r="E128" s="198"/>
      <c r="F128" s="198"/>
      <c r="G128" s="198"/>
      <c r="H128" s="198"/>
      <c r="I128" s="199">
        <f>$K$17</f>
        <v>0</v>
      </c>
      <c r="J128" s="200"/>
      <c r="K128" s="200"/>
      <c r="L128" s="200"/>
      <c r="M128" s="200"/>
      <c r="N128" s="200"/>
      <c r="O128" s="200"/>
      <c r="P128" s="200"/>
      <c r="Q128" s="200"/>
      <c r="R128" s="200"/>
      <c r="S128" s="200"/>
      <c r="T128" s="200"/>
      <c r="U128" s="200"/>
      <c r="V128" s="200"/>
      <c r="W128" s="200"/>
      <c r="X128" s="200"/>
      <c r="Y128" s="200"/>
      <c r="Z128" s="200"/>
      <c r="AA128" s="200"/>
      <c r="AB128" s="200"/>
      <c r="AC128" s="200"/>
      <c r="AD128" s="201"/>
    </row>
    <row r="129" spans="1:30" x14ac:dyDescent="0.2">
      <c r="A129" s="48"/>
      <c r="C129" s="198"/>
      <c r="D129" s="198"/>
      <c r="E129" s="198"/>
      <c r="F129" s="198"/>
      <c r="G129" s="198"/>
      <c r="H129" s="198"/>
      <c r="I129" s="202"/>
      <c r="J129" s="203"/>
      <c r="K129" s="203"/>
      <c r="L129" s="203"/>
      <c r="M129" s="203"/>
      <c r="N129" s="203"/>
      <c r="O129" s="203"/>
      <c r="P129" s="203"/>
      <c r="Q129" s="203"/>
      <c r="R129" s="203"/>
      <c r="S129" s="203"/>
      <c r="T129" s="203"/>
      <c r="U129" s="203"/>
      <c r="V129" s="203"/>
      <c r="W129" s="203"/>
      <c r="X129" s="203"/>
      <c r="Y129" s="203"/>
      <c r="Z129" s="203"/>
      <c r="AA129" s="203"/>
      <c r="AB129" s="203"/>
      <c r="AC129" s="203"/>
      <c r="AD129" s="204"/>
    </row>
    <row r="130" spans="1:30" ht="24.75" customHeight="1" x14ac:dyDescent="0.2">
      <c r="A130" s="48"/>
      <c r="C130" s="205" t="s">
        <v>7</v>
      </c>
      <c r="D130" s="206"/>
      <c r="E130" s="206"/>
      <c r="F130" s="206"/>
      <c r="G130" s="206"/>
      <c r="H130" s="207"/>
      <c r="I130" s="208">
        <f>$K$23</f>
        <v>0</v>
      </c>
      <c r="J130" s="209"/>
      <c r="K130" s="209"/>
      <c r="L130" s="209"/>
      <c r="M130" s="209"/>
      <c r="N130" s="209"/>
      <c r="O130" s="209"/>
      <c r="P130" s="209"/>
      <c r="Q130" s="209"/>
      <c r="R130" s="209"/>
      <c r="S130" s="209"/>
      <c r="T130" s="209"/>
      <c r="U130" s="209"/>
      <c r="V130" s="209"/>
      <c r="W130" s="209"/>
      <c r="X130" s="209"/>
      <c r="Y130" s="209"/>
      <c r="Z130" s="209"/>
      <c r="AA130" s="209"/>
      <c r="AB130" s="209"/>
      <c r="AC130" s="209"/>
      <c r="AD130" s="210"/>
    </row>
    <row r="131" spans="1:30" ht="20.25" customHeight="1" x14ac:dyDescent="0.2">
      <c r="A131" s="48"/>
      <c r="C131" s="205" t="s">
        <v>59</v>
      </c>
      <c r="D131" s="206"/>
      <c r="E131" s="206"/>
      <c r="F131" s="206"/>
      <c r="G131" s="206"/>
      <c r="H131" s="207"/>
      <c r="I131" s="211">
        <f>Antragsdatum</f>
        <v>0</v>
      </c>
      <c r="J131" s="212"/>
      <c r="K131" s="212"/>
      <c r="L131" s="212"/>
      <c r="M131" s="212"/>
      <c r="N131" s="212"/>
      <c r="O131" s="212"/>
      <c r="P131" s="212"/>
      <c r="Q131" s="212"/>
      <c r="R131" s="212"/>
      <c r="S131" s="212"/>
      <c r="T131" s="212"/>
      <c r="U131" s="212"/>
      <c r="V131" s="212"/>
      <c r="W131" s="212"/>
      <c r="X131" s="212"/>
      <c r="Y131" s="212"/>
      <c r="Z131" s="212"/>
      <c r="AA131" s="212"/>
      <c r="AB131" s="212"/>
      <c r="AC131" s="212"/>
      <c r="AD131" s="213"/>
    </row>
    <row r="132" spans="1:30" x14ac:dyDescent="0.2">
      <c r="A132" s="48"/>
    </row>
    <row r="133" spans="1:30" x14ac:dyDescent="0.2">
      <c r="A133" s="48"/>
    </row>
    <row r="134" spans="1:30" ht="19.5" customHeight="1" x14ac:dyDescent="0.2">
      <c r="A134" s="48"/>
      <c r="C134" s="6" t="s">
        <v>76</v>
      </c>
      <c r="V134" s="216">
        <f>SUM(AA143:AD157)</f>
        <v>0</v>
      </c>
      <c r="W134" s="216"/>
      <c r="X134" s="216"/>
      <c r="Y134" s="216"/>
      <c r="Z134" s="216"/>
      <c r="AA134" s="216"/>
      <c r="AB134" s="216"/>
      <c r="AC134" s="216"/>
      <c r="AD134" s="216"/>
    </row>
    <row r="135" spans="1:30" x14ac:dyDescent="0.2">
      <c r="A135" s="48"/>
      <c r="C135" s="23" t="s">
        <v>82</v>
      </c>
    </row>
    <row r="136" spans="1:30" x14ac:dyDescent="0.2">
      <c r="A136" s="48"/>
      <c r="C136" s="23"/>
    </row>
    <row r="137" spans="1:30" ht="71.25" customHeight="1" x14ac:dyDescent="0.2">
      <c r="A137" s="48"/>
      <c r="C137" s="214" t="s">
        <v>74</v>
      </c>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row>
    <row r="138" spans="1:30" ht="42" customHeight="1" x14ac:dyDescent="0.2">
      <c r="A138" s="48"/>
      <c r="C138" s="214" t="s">
        <v>75</v>
      </c>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row>
    <row r="139" spans="1:30" x14ac:dyDescent="0.2">
      <c r="A139" s="48"/>
    </row>
    <row r="140" spans="1:30" ht="12.75" customHeight="1" x14ac:dyDescent="0.2">
      <c r="A140" s="48"/>
      <c r="C140" s="215" t="s">
        <v>77</v>
      </c>
      <c r="D140" s="215"/>
      <c r="E140" s="215"/>
      <c r="F140" s="215"/>
      <c r="G140" s="215"/>
      <c r="H140" s="215"/>
      <c r="I140" s="215"/>
      <c r="J140" s="215"/>
      <c r="K140" s="215"/>
      <c r="L140" s="215"/>
      <c r="M140" s="215"/>
      <c r="N140" s="186" t="s">
        <v>78</v>
      </c>
      <c r="O140" s="187"/>
      <c r="P140" s="187"/>
      <c r="Q140" s="187"/>
      <c r="R140" s="187"/>
      <c r="S140" s="187"/>
      <c r="T140" s="187"/>
      <c r="U140" s="186" t="s">
        <v>79</v>
      </c>
      <c r="V140" s="192"/>
      <c r="W140" s="186" t="s">
        <v>81</v>
      </c>
      <c r="X140" s="192"/>
      <c r="Y140" s="186" t="s">
        <v>80</v>
      </c>
      <c r="Z140" s="192"/>
      <c r="AA140" s="215" t="s">
        <v>54</v>
      </c>
      <c r="AB140" s="215"/>
      <c r="AC140" s="215"/>
      <c r="AD140" s="215"/>
    </row>
    <row r="141" spans="1:30" x14ac:dyDescent="0.2">
      <c r="A141" s="48"/>
      <c r="C141" s="215"/>
      <c r="D141" s="215"/>
      <c r="E141" s="215"/>
      <c r="F141" s="215"/>
      <c r="G141" s="215"/>
      <c r="H141" s="215"/>
      <c r="I141" s="215"/>
      <c r="J141" s="215"/>
      <c r="K141" s="215"/>
      <c r="L141" s="215"/>
      <c r="M141" s="215"/>
      <c r="N141" s="188"/>
      <c r="O141" s="189"/>
      <c r="P141" s="189"/>
      <c r="Q141" s="189"/>
      <c r="R141" s="189"/>
      <c r="S141" s="189"/>
      <c r="T141" s="189"/>
      <c r="U141" s="188"/>
      <c r="V141" s="193"/>
      <c r="W141" s="188"/>
      <c r="X141" s="193"/>
      <c r="Y141" s="188"/>
      <c r="Z141" s="193"/>
      <c r="AA141" s="215"/>
      <c r="AB141" s="215"/>
      <c r="AC141" s="215"/>
      <c r="AD141" s="215"/>
    </row>
    <row r="142" spans="1:30" x14ac:dyDescent="0.2">
      <c r="A142" s="48"/>
      <c r="C142" s="215"/>
      <c r="D142" s="215"/>
      <c r="E142" s="215"/>
      <c r="F142" s="215"/>
      <c r="G142" s="215"/>
      <c r="H142" s="215"/>
      <c r="I142" s="215"/>
      <c r="J142" s="215"/>
      <c r="K142" s="215"/>
      <c r="L142" s="215"/>
      <c r="M142" s="215"/>
      <c r="N142" s="190"/>
      <c r="O142" s="191"/>
      <c r="P142" s="191"/>
      <c r="Q142" s="191"/>
      <c r="R142" s="191"/>
      <c r="S142" s="191"/>
      <c r="T142" s="191"/>
      <c r="U142" s="190"/>
      <c r="V142" s="194"/>
      <c r="W142" s="190"/>
      <c r="X142" s="194"/>
      <c r="Y142" s="190"/>
      <c r="Z142" s="194"/>
      <c r="AA142" s="215"/>
      <c r="AB142" s="215"/>
      <c r="AC142" s="215"/>
      <c r="AD142" s="215"/>
    </row>
    <row r="143" spans="1:30" s="4" customFormat="1" ht="26.25" customHeight="1" x14ac:dyDescent="0.25">
      <c r="A143" s="51"/>
      <c r="C143" s="181"/>
      <c r="D143" s="181"/>
      <c r="E143" s="181"/>
      <c r="F143" s="181"/>
      <c r="G143" s="181"/>
      <c r="H143" s="181"/>
      <c r="I143" s="181"/>
      <c r="J143" s="181"/>
      <c r="K143" s="181"/>
      <c r="L143" s="181"/>
      <c r="M143" s="181"/>
      <c r="N143" s="195"/>
      <c r="O143" s="195"/>
      <c r="P143" s="195"/>
      <c r="Q143" s="195"/>
      <c r="R143" s="195"/>
      <c r="S143" s="195"/>
      <c r="T143" s="195"/>
      <c r="U143" s="196"/>
      <c r="V143" s="197"/>
      <c r="W143" s="182"/>
      <c r="X143" s="183"/>
      <c r="Y143" s="184"/>
      <c r="Z143" s="184"/>
      <c r="AA143" s="185">
        <f>U143*Y143</f>
        <v>0</v>
      </c>
      <c r="AB143" s="185"/>
      <c r="AC143" s="185"/>
      <c r="AD143" s="185"/>
    </row>
    <row r="144" spans="1:30" ht="26.25" customHeight="1" x14ac:dyDescent="0.2">
      <c r="A144" s="48"/>
      <c r="C144" s="181"/>
      <c r="D144" s="181"/>
      <c r="E144" s="181"/>
      <c r="F144" s="181"/>
      <c r="G144" s="181"/>
      <c r="H144" s="181"/>
      <c r="I144" s="181"/>
      <c r="J144" s="181"/>
      <c r="K144" s="181"/>
      <c r="L144" s="181"/>
      <c r="M144" s="181"/>
      <c r="N144" s="195"/>
      <c r="O144" s="195"/>
      <c r="P144" s="195"/>
      <c r="Q144" s="195"/>
      <c r="R144" s="195"/>
      <c r="S144" s="195"/>
      <c r="T144" s="195"/>
      <c r="U144" s="196"/>
      <c r="V144" s="197"/>
      <c r="W144" s="182"/>
      <c r="X144" s="183"/>
      <c r="Y144" s="184"/>
      <c r="Z144" s="184"/>
      <c r="AA144" s="185">
        <f t="shared" ref="AA144:AA157" si="1">U144*Y144</f>
        <v>0</v>
      </c>
      <c r="AB144" s="185"/>
      <c r="AC144" s="185"/>
      <c r="AD144" s="185"/>
    </row>
    <row r="145" spans="1:30" ht="26.25" customHeight="1" x14ac:dyDescent="0.2">
      <c r="A145" s="48"/>
      <c r="C145" s="181"/>
      <c r="D145" s="181"/>
      <c r="E145" s="181"/>
      <c r="F145" s="181"/>
      <c r="G145" s="181"/>
      <c r="H145" s="181"/>
      <c r="I145" s="181"/>
      <c r="J145" s="181"/>
      <c r="K145" s="181"/>
      <c r="L145" s="181"/>
      <c r="M145" s="181"/>
      <c r="N145" s="195"/>
      <c r="O145" s="195"/>
      <c r="P145" s="195"/>
      <c r="Q145" s="195"/>
      <c r="R145" s="195"/>
      <c r="S145" s="195"/>
      <c r="T145" s="195"/>
      <c r="U145" s="196"/>
      <c r="V145" s="197"/>
      <c r="W145" s="182"/>
      <c r="X145" s="183"/>
      <c r="Y145" s="184"/>
      <c r="Z145" s="184"/>
      <c r="AA145" s="185">
        <f t="shared" si="1"/>
        <v>0</v>
      </c>
      <c r="AB145" s="185"/>
      <c r="AC145" s="185"/>
      <c r="AD145" s="185"/>
    </row>
    <row r="146" spans="1:30" ht="26.25" customHeight="1" x14ac:dyDescent="0.2">
      <c r="A146" s="48"/>
      <c r="C146" s="181"/>
      <c r="D146" s="181"/>
      <c r="E146" s="181"/>
      <c r="F146" s="181"/>
      <c r="G146" s="181"/>
      <c r="H146" s="181"/>
      <c r="I146" s="181"/>
      <c r="J146" s="181"/>
      <c r="K146" s="181"/>
      <c r="L146" s="181"/>
      <c r="M146" s="181"/>
      <c r="N146" s="195"/>
      <c r="O146" s="195"/>
      <c r="P146" s="195"/>
      <c r="Q146" s="195"/>
      <c r="R146" s="195"/>
      <c r="S146" s="195"/>
      <c r="T146" s="195"/>
      <c r="U146" s="196"/>
      <c r="V146" s="197"/>
      <c r="W146" s="182"/>
      <c r="X146" s="183"/>
      <c r="Y146" s="184"/>
      <c r="Z146" s="184"/>
      <c r="AA146" s="185">
        <f t="shared" si="1"/>
        <v>0</v>
      </c>
      <c r="AB146" s="185"/>
      <c r="AC146" s="185"/>
      <c r="AD146" s="185"/>
    </row>
    <row r="147" spans="1:30" ht="26.25" customHeight="1" x14ac:dyDescent="0.2">
      <c r="A147" s="48"/>
      <c r="C147" s="181"/>
      <c r="D147" s="181"/>
      <c r="E147" s="181"/>
      <c r="F147" s="181"/>
      <c r="G147" s="181"/>
      <c r="H147" s="181"/>
      <c r="I147" s="181"/>
      <c r="J147" s="181"/>
      <c r="K147" s="181"/>
      <c r="L147" s="181"/>
      <c r="M147" s="181"/>
      <c r="N147" s="195"/>
      <c r="O147" s="195"/>
      <c r="P147" s="195"/>
      <c r="Q147" s="195"/>
      <c r="R147" s="195"/>
      <c r="S147" s="195"/>
      <c r="T147" s="195"/>
      <c r="U147" s="196"/>
      <c r="V147" s="197"/>
      <c r="W147" s="182"/>
      <c r="X147" s="183"/>
      <c r="Y147" s="184"/>
      <c r="Z147" s="184"/>
      <c r="AA147" s="185">
        <f t="shared" si="1"/>
        <v>0</v>
      </c>
      <c r="AB147" s="185"/>
      <c r="AC147" s="185"/>
      <c r="AD147" s="185"/>
    </row>
    <row r="148" spans="1:30" ht="26.25" customHeight="1" x14ac:dyDescent="0.2">
      <c r="A148" s="48"/>
      <c r="C148" s="181"/>
      <c r="D148" s="181"/>
      <c r="E148" s="181"/>
      <c r="F148" s="181"/>
      <c r="G148" s="181"/>
      <c r="H148" s="181"/>
      <c r="I148" s="181"/>
      <c r="J148" s="181"/>
      <c r="K148" s="181"/>
      <c r="L148" s="181"/>
      <c r="M148" s="181"/>
      <c r="N148" s="195"/>
      <c r="O148" s="195"/>
      <c r="P148" s="195"/>
      <c r="Q148" s="195"/>
      <c r="R148" s="195"/>
      <c r="S148" s="195"/>
      <c r="T148" s="195"/>
      <c r="U148" s="196"/>
      <c r="V148" s="197"/>
      <c r="W148" s="182"/>
      <c r="X148" s="183"/>
      <c r="Y148" s="184"/>
      <c r="Z148" s="184"/>
      <c r="AA148" s="185">
        <f t="shared" si="1"/>
        <v>0</v>
      </c>
      <c r="AB148" s="185"/>
      <c r="AC148" s="185"/>
      <c r="AD148" s="185"/>
    </row>
    <row r="149" spans="1:30" ht="26.25" customHeight="1" x14ac:dyDescent="0.2">
      <c r="A149" s="48"/>
      <c r="C149" s="181"/>
      <c r="D149" s="181"/>
      <c r="E149" s="181"/>
      <c r="F149" s="181"/>
      <c r="G149" s="181"/>
      <c r="H149" s="181"/>
      <c r="I149" s="181"/>
      <c r="J149" s="181"/>
      <c r="K149" s="181"/>
      <c r="L149" s="181"/>
      <c r="M149" s="181"/>
      <c r="N149" s="195"/>
      <c r="O149" s="195"/>
      <c r="P149" s="195"/>
      <c r="Q149" s="195"/>
      <c r="R149" s="195"/>
      <c r="S149" s="195"/>
      <c r="T149" s="195"/>
      <c r="U149" s="196"/>
      <c r="V149" s="197"/>
      <c r="W149" s="182"/>
      <c r="X149" s="183"/>
      <c r="Y149" s="184"/>
      <c r="Z149" s="184"/>
      <c r="AA149" s="185">
        <f t="shared" si="1"/>
        <v>0</v>
      </c>
      <c r="AB149" s="185"/>
      <c r="AC149" s="185"/>
      <c r="AD149" s="185"/>
    </row>
    <row r="150" spans="1:30" ht="26.25" customHeight="1" x14ac:dyDescent="0.2">
      <c r="A150" s="48"/>
      <c r="C150" s="181"/>
      <c r="D150" s="181"/>
      <c r="E150" s="181"/>
      <c r="F150" s="181"/>
      <c r="G150" s="181"/>
      <c r="H150" s="181"/>
      <c r="I150" s="181"/>
      <c r="J150" s="181"/>
      <c r="K150" s="181"/>
      <c r="L150" s="181"/>
      <c r="M150" s="181"/>
      <c r="N150" s="195"/>
      <c r="O150" s="195"/>
      <c r="P150" s="195"/>
      <c r="Q150" s="195"/>
      <c r="R150" s="195"/>
      <c r="S150" s="195"/>
      <c r="T150" s="195"/>
      <c r="U150" s="196"/>
      <c r="V150" s="197"/>
      <c r="W150" s="182"/>
      <c r="X150" s="183"/>
      <c r="Y150" s="184"/>
      <c r="Z150" s="184"/>
      <c r="AA150" s="185">
        <f t="shared" si="1"/>
        <v>0</v>
      </c>
      <c r="AB150" s="185"/>
      <c r="AC150" s="185"/>
      <c r="AD150" s="185"/>
    </row>
    <row r="151" spans="1:30" ht="26.25" customHeight="1" x14ac:dyDescent="0.2">
      <c r="A151" s="48"/>
      <c r="C151" s="181"/>
      <c r="D151" s="181"/>
      <c r="E151" s="181"/>
      <c r="F151" s="181"/>
      <c r="G151" s="181"/>
      <c r="H151" s="181"/>
      <c r="I151" s="181"/>
      <c r="J151" s="181"/>
      <c r="K151" s="181"/>
      <c r="L151" s="181"/>
      <c r="M151" s="181"/>
      <c r="N151" s="195"/>
      <c r="O151" s="195"/>
      <c r="P151" s="195"/>
      <c r="Q151" s="195"/>
      <c r="R151" s="195"/>
      <c r="S151" s="195"/>
      <c r="T151" s="195"/>
      <c r="U151" s="196"/>
      <c r="V151" s="197"/>
      <c r="W151" s="182"/>
      <c r="X151" s="183"/>
      <c r="Y151" s="184"/>
      <c r="Z151" s="184"/>
      <c r="AA151" s="185">
        <f t="shared" si="1"/>
        <v>0</v>
      </c>
      <c r="AB151" s="185"/>
      <c r="AC151" s="185"/>
      <c r="AD151" s="185"/>
    </row>
    <row r="152" spans="1:30" ht="26.25" customHeight="1" x14ac:dyDescent="0.2">
      <c r="A152" s="48"/>
      <c r="C152" s="181"/>
      <c r="D152" s="181"/>
      <c r="E152" s="181"/>
      <c r="F152" s="181"/>
      <c r="G152" s="181"/>
      <c r="H152" s="181"/>
      <c r="I152" s="181"/>
      <c r="J152" s="181"/>
      <c r="K152" s="181"/>
      <c r="L152" s="181"/>
      <c r="M152" s="181"/>
      <c r="N152" s="195"/>
      <c r="O152" s="195"/>
      <c r="P152" s="195"/>
      <c r="Q152" s="195"/>
      <c r="R152" s="195"/>
      <c r="S152" s="195"/>
      <c r="T152" s="195"/>
      <c r="U152" s="196"/>
      <c r="V152" s="197"/>
      <c r="W152" s="182"/>
      <c r="X152" s="183"/>
      <c r="Y152" s="184"/>
      <c r="Z152" s="184"/>
      <c r="AA152" s="185">
        <f t="shared" si="1"/>
        <v>0</v>
      </c>
      <c r="AB152" s="185"/>
      <c r="AC152" s="185"/>
      <c r="AD152" s="185"/>
    </row>
    <row r="153" spans="1:30" ht="26.25" customHeight="1" x14ac:dyDescent="0.2">
      <c r="A153" s="48"/>
      <c r="C153" s="277"/>
      <c r="D153" s="278"/>
      <c r="E153" s="278"/>
      <c r="F153" s="278"/>
      <c r="G153" s="278"/>
      <c r="H153" s="278"/>
      <c r="I153" s="278"/>
      <c r="J153" s="278"/>
      <c r="K153" s="278"/>
      <c r="L153" s="278"/>
      <c r="M153" s="279"/>
      <c r="N153" s="280"/>
      <c r="O153" s="281"/>
      <c r="P153" s="281"/>
      <c r="Q153" s="281"/>
      <c r="R153" s="281"/>
      <c r="S153" s="281"/>
      <c r="T153" s="282"/>
      <c r="U153" s="283"/>
      <c r="V153" s="197"/>
      <c r="W153" s="182"/>
      <c r="X153" s="183"/>
      <c r="Y153" s="284"/>
      <c r="Z153" s="285"/>
      <c r="AA153" s="168">
        <f t="shared" si="1"/>
        <v>0</v>
      </c>
      <c r="AB153" s="169"/>
      <c r="AC153" s="169"/>
      <c r="AD153" s="170"/>
    </row>
    <row r="154" spans="1:30" ht="26.25" hidden="1" customHeight="1" x14ac:dyDescent="0.2">
      <c r="A154" s="48"/>
      <c r="C154" s="277"/>
      <c r="D154" s="278"/>
      <c r="E154" s="278"/>
      <c r="F154" s="278"/>
      <c r="G154" s="278"/>
      <c r="H154" s="278"/>
      <c r="I154" s="278"/>
      <c r="J154" s="278"/>
      <c r="K154" s="278"/>
      <c r="L154" s="278"/>
      <c r="M154" s="279"/>
      <c r="N154" s="280"/>
      <c r="O154" s="281"/>
      <c r="P154" s="281"/>
      <c r="Q154" s="281"/>
      <c r="R154" s="281"/>
      <c r="S154" s="281"/>
      <c r="T154" s="282"/>
      <c r="U154" s="283"/>
      <c r="V154" s="197"/>
      <c r="W154" s="182"/>
      <c r="X154" s="183"/>
      <c r="Y154" s="284"/>
      <c r="Z154" s="285"/>
      <c r="AA154" s="168">
        <f t="shared" si="1"/>
        <v>0</v>
      </c>
      <c r="AB154" s="169"/>
      <c r="AC154" s="169"/>
      <c r="AD154" s="170"/>
    </row>
    <row r="155" spans="1:30" ht="26.25" hidden="1" customHeight="1" x14ac:dyDescent="0.2">
      <c r="A155" s="48"/>
      <c r="C155" s="277"/>
      <c r="D155" s="278"/>
      <c r="E155" s="278"/>
      <c r="F155" s="278"/>
      <c r="G155" s="278"/>
      <c r="H155" s="278"/>
      <c r="I155" s="278"/>
      <c r="J155" s="278"/>
      <c r="K155" s="278"/>
      <c r="L155" s="278"/>
      <c r="M155" s="279"/>
      <c r="N155" s="280"/>
      <c r="O155" s="281"/>
      <c r="P155" s="281"/>
      <c r="Q155" s="281"/>
      <c r="R155" s="281"/>
      <c r="S155" s="281"/>
      <c r="T155" s="282"/>
      <c r="U155" s="283"/>
      <c r="V155" s="197"/>
      <c r="W155" s="182"/>
      <c r="X155" s="183"/>
      <c r="Y155" s="284"/>
      <c r="Z155" s="285"/>
      <c r="AA155" s="168">
        <f t="shared" si="1"/>
        <v>0</v>
      </c>
      <c r="AB155" s="169"/>
      <c r="AC155" s="169"/>
      <c r="AD155" s="170"/>
    </row>
    <row r="156" spans="1:30" ht="26.25" hidden="1" customHeight="1" x14ac:dyDescent="0.2">
      <c r="A156" s="48"/>
      <c r="C156" s="277"/>
      <c r="D156" s="278"/>
      <c r="E156" s="278"/>
      <c r="F156" s="278"/>
      <c r="G156" s="278"/>
      <c r="H156" s="278"/>
      <c r="I156" s="278"/>
      <c r="J156" s="278"/>
      <c r="K156" s="278"/>
      <c r="L156" s="278"/>
      <c r="M156" s="279"/>
      <c r="N156" s="280"/>
      <c r="O156" s="281"/>
      <c r="P156" s="281"/>
      <c r="Q156" s="281"/>
      <c r="R156" s="281"/>
      <c r="S156" s="281"/>
      <c r="T156" s="282"/>
      <c r="U156" s="283"/>
      <c r="V156" s="197"/>
      <c r="W156" s="182"/>
      <c r="X156" s="183"/>
      <c r="Y156" s="284"/>
      <c r="Z156" s="285"/>
      <c r="AA156" s="168">
        <f t="shared" si="1"/>
        <v>0</v>
      </c>
      <c r="AB156" s="169"/>
      <c r="AC156" s="169"/>
      <c r="AD156" s="170"/>
    </row>
    <row r="157" spans="1:30" ht="26.25" hidden="1" customHeight="1" x14ac:dyDescent="0.2">
      <c r="A157" s="48"/>
      <c r="C157" s="277"/>
      <c r="D157" s="278"/>
      <c r="E157" s="278"/>
      <c r="F157" s="278"/>
      <c r="G157" s="278"/>
      <c r="H157" s="278"/>
      <c r="I157" s="278"/>
      <c r="J157" s="278"/>
      <c r="K157" s="278"/>
      <c r="L157" s="278"/>
      <c r="M157" s="279"/>
      <c r="N157" s="280"/>
      <c r="O157" s="281"/>
      <c r="P157" s="281"/>
      <c r="Q157" s="281"/>
      <c r="R157" s="281"/>
      <c r="S157" s="281"/>
      <c r="T157" s="282"/>
      <c r="U157" s="283"/>
      <c r="V157" s="197"/>
      <c r="W157" s="182"/>
      <c r="X157" s="183"/>
      <c r="Y157" s="284"/>
      <c r="Z157" s="285"/>
      <c r="AA157" s="168">
        <f t="shared" si="1"/>
        <v>0</v>
      </c>
      <c r="AB157" s="169"/>
      <c r="AC157" s="169"/>
      <c r="AD157" s="170"/>
    </row>
    <row r="158" spans="1:30" x14ac:dyDescent="0.2">
      <c r="A158" s="48"/>
    </row>
    <row r="159" spans="1:30" x14ac:dyDescent="0.2">
      <c r="A159" s="48"/>
      <c r="C159" s="198" t="s">
        <v>58</v>
      </c>
      <c r="D159" s="198"/>
      <c r="E159" s="198"/>
      <c r="F159" s="198"/>
      <c r="G159" s="198"/>
      <c r="H159" s="198"/>
      <c r="I159" s="199">
        <f>$K$17</f>
        <v>0</v>
      </c>
      <c r="J159" s="200"/>
      <c r="K159" s="200"/>
      <c r="L159" s="200"/>
      <c r="M159" s="200"/>
      <c r="N159" s="200"/>
      <c r="O159" s="200"/>
      <c r="P159" s="200"/>
      <c r="Q159" s="200"/>
      <c r="R159" s="200"/>
      <c r="S159" s="200"/>
      <c r="T159" s="200"/>
      <c r="U159" s="200"/>
      <c r="V159" s="200"/>
      <c r="W159" s="200"/>
      <c r="X159" s="200"/>
      <c r="Y159" s="200"/>
      <c r="Z159" s="200"/>
      <c r="AA159" s="200"/>
      <c r="AB159" s="200"/>
      <c r="AC159" s="200"/>
      <c r="AD159" s="201"/>
    </row>
    <row r="160" spans="1:30" x14ac:dyDescent="0.2">
      <c r="A160" s="48"/>
      <c r="C160" s="198"/>
      <c r="D160" s="198"/>
      <c r="E160" s="198"/>
      <c r="F160" s="198"/>
      <c r="G160" s="198"/>
      <c r="H160" s="198"/>
      <c r="I160" s="202"/>
      <c r="J160" s="203"/>
      <c r="K160" s="203"/>
      <c r="L160" s="203"/>
      <c r="M160" s="203"/>
      <c r="N160" s="203"/>
      <c r="O160" s="203"/>
      <c r="P160" s="203"/>
      <c r="Q160" s="203"/>
      <c r="R160" s="203"/>
      <c r="S160" s="203"/>
      <c r="T160" s="203"/>
      <c r="U160" s="203"/>
      <c r="V160" s="203"/>
      <c r="W160" s="203"/>
      <c r="X160" s="203"/>
      <c r="Y160" s="203"/>
      <c r="Z160" s="203"/>
      <c r="AA160" s="203"/>
      <c r="AB160" s="203"/>
      <c r="AC160" s="203"/>
      <c r="AD160" s="204"/>
    </row>
    <row r="161" spans="1:30" ht="21" customHeight="1" x14ac:dyDescent="0.2">
      <c r="A161" s="48"/>
      <c r="C161" s="205" t="s">
        <v>7</v>
      </c>
      <c r="D161" s="206"/>
      <c r="E161" s="206"/>
      <c r="F161" s="206"/>
      <c r="G161" s="206"/>
      <c r="H161" s="207"/>
      <c r="I161" s="208">
        <f>$K$23</f>
        <v>0</v>
      </c>
      <c r="J161" s="209"/>
      <c r="K161" s="209"/>
      <c r="L161" s="209"/>
      <c r="M161" s="209"/>
      <c r="N161" s="209"/>
      <c r="O161" s="209"/>
      <c r="P161" s="209"/>
      <c r="Q161" s="209"/>
      <c r="R161" s="209"/>
      <c r="S161" s="209"/>
      <c r="T161" s="209"/>
      <c r="U161" s="209"/>
      <c r="V161" s="209"/>
      <c r="W161" s="209"/>
      <c r="X161" s="209"/>
      <c r="Y161" s="209"/>
      <c r="Z161" s="209"/>
      <c r="AA161" s="209"/>
      <c r="AB161" s="209"/>
      <c r="AC161" s="209"/>
      <c r="AD161" s="210"/>
    </row>
    <row r="162" spans="1:30" ht="21" customHeight="1" x14ac:dyDescent="0.2">
      <c r="A162" s="48"/>
      <c r="C162" s="205" t="s">
        <v>59</v>
      </c>
      <c r="D162" s="206"/>
      <c r="E162" s="206"/>
      <c r="F162" s="206"/>
      <c r="G162" s="206"/>
      <c r="H162" s="207"/>
      <c r="I162" s="211">
        <f>Antragsdatum</f>
        <v>0</v>
      </c>
      <c r="J162" s="212"/>
      <c r="K162" s="212"/>
      <c r="L162" s="212"/>
      <c r="M162" s="212"/>
      <c r="N162" s="212"/>
      <c r="O162" s="212"/>
      <c r="P162" s="212"/>
      <c r="Q162" s="212"/>
      <c r="R162" s="212"/>
      <c r="S162" s="212"/>
      <c r="T162" s="212"/>
      <c r="U162" s="212"/>
      <c r="V162" s="212"/>
      <c r="W162" s="212"/>
      <c r="X162" s="212"/>
      <c r="Y162" s="212"/>
      <c r="Z162" s="212"/>
      <c r="AA162" s="212"/>
      <c r="AB162" s="212"/>
      <c r="AC162" s="212"/>
      <c r="AD162" s="213"/>
    </row>
    <row r="163" spans="1:30" x14ac:dyDescent="0.2">
      <c r="A163" s="48"/>
    </row>
    <row r="164" spans="1:30" x14ac:dyDescent="0.2">
      <c r="A164" s="48"/>
    </row>
    <row r="165" spans="1:30" ht="19.5" customHeight="1" x14ac:dyDescent="0.2">
      <c r="A165" s="48"/>
      <c r="C165" s="6" t="s">
        <v>83</v>
      </c>
      <c r="V165" s="216">
        <f>SUM(AA171:AD180)</f>
        <v>0</v>
      </c>
      <c r="W165" s="216"/>
      <c r="X165" s="216"/>
      <c r="Y165" s="216"/>
      <c r="Z165" s="216"/>
      <c r="AA165" s="216"/>
      <c r="AB165" s="216"/>
      <c r="AC165" s="216"/>
      <c r="AD165" s="216"/>
    </row>
    <row r="166" spans="1:30" x14ac:dyDescent="0.2">
      <c r="A166" s="48"/>
      <c r="C166" s="23" t="s">
        <v>82</v>
      </c>
    </row>
    <row r="167" spans="1:30" x14ac:dyDescent="0.2">
      <c r="A167" s="48"/>
      <c r="C167" s="23"/>
    </row>
    <row r="168" spans="1:30" ht="12.75" customHeight="1" x14ac:dyDescent="0.2">
      <c r="A168" s="48"/>
      <c r="C168" s="215" t="s">
        <v>84</v>
      </c>
      <c r="D168" s="215"/>
      <c r="E168" s="215"/>
      <c r="F168" s="215"/>
      <c r="G168" s="215"/>
      <c r="H168" s="215"/>
      <c r="I168" s="215"/>
      <c r="J168" s="215"/>
      <c r="K168" s="215"/>
      <c r="L168" s="215"/>
      <c r="M168" s="215" t="s">
        <v>55</v>
      </c>
      <c r="N168" s="215"/>
      <c r="O168" s="215"/>
      <c r="P168" s="215"/>
      <c r="Q168" s="186" t="s">
        <v>85</v>
      </c>
      <c r="R168" s="187"/>
      <c r="S168" s="187"/>
      <c r="T168" s="187"/>
      <c r="U168" s="187"/>
      <c r="V168" s="192"/>
      <c r="W168" s="186" t="s">
        <v>162</v>
      </c>
      <c r="X168" s="187"/>
      <c r="Y168" s="187"/>
      <c r="Z168" s="192"/>
      <c r="AA168" s="215" t="s">
        <v>86</v>
      </c>
      <c r="AB168" s="215"/>
      <c r="AC168" s="215"/>
      <c r="AD168" s="215"/>
    </row>
    <row r="169" spans="1:30" x14ac:dyDescent="0.2">
      <c r="A169" s="48"/>
      <c r="C169" s="215"/>
      <c r="D169" s="215"/>
      <c r="E169" s="215"/>
      <c r="F169" s="215"/>
      <c r="G169" s="215"/>
      <c r="H169" s="215"/>
      <c r="I169" s="215"/>
      <c r="J169" s="215"/>
      <c r="K169" s="215"/>
      <c r="L169" s="215"/>
      <c r="M169" s="215"/>
      <c r="N169" s="215"/>
      <c r="O169" s="215"/>
      <c r="P169" s="215"/>
      <c r="Q169" s="188"/>
      <c r="R169" s="189"/>
      <c r="S169" s="189"/>
      <c r="T169" s="189"/>
      <c r="U169" s="189"/>
      <c r="V169" s="193"/>
      <c r="W169" s="188"/>
      <c r="X169" s="189"/>
      <c r="Y169" s="189"/>
      <c r="Z169" s="193"/>
      <c r="AA169" s="215"/>
      <c r="AB169" s="215"/>
      <c r="AC169" s="215"/>
      <c r="AD169" s="215"/>
    </row>
    <row r="170" spans="1:30" x14ac:dyDescent="0.2">
      <c r="A170" s="48"/>
      <c r="C170" s="215"/>
      <c r="D170" s="215"/>
      <c r="E170" s="215"/>
      <c r="F170" s="215"/>
      <c r="G170" s="215"/>
      <c r="H170" s="215"/>
      <c r="I170" s="215"/>
      <c r="J170" s="215"/>
      <c r="K170" s="215"/>
      <c r="L170" s="215"/>
      <c r="M170" s="215"/>
      <c r="N170" s="215"/>
      <c r="O170" s="215"/>
      <c r="P170" s="215"/>
      <c r="Q170" s="190"/>
      <c r="R170" s="191"/>
      <c r="S170" s="191"/>
      <c r="T170" s="191"/>
      <c r="U170" s="191"/>
      <c r="V170" s="194"/>
      <c r="W170" s="190"/>
      <c r="X170" s="191"/>
      <c r="Y170" s="191"/>
      <c r="Z170" s="194"/>
      <c r="AA170" s="215"/>
      <c r="AB170" s="215"/>
      <c r="AC170" s="215"/>
      <c r="AD170" s="215"/>
    </row>
    <row r="171" spans="1:30" ht="56.85" customHeight="1" x14ac:dyDescent="0.2">
      <c r="A171" s="48"/>
      <c r="C171" s="286"/>
      <c r="D171" s="286"/>
      <c r="E171" s="286"/>
      <c r="F171" s="286"/>
      <c r="G171" s="286"/>
      <c r="H171" s="286"/>
      <c r="I171" s="286"/>
      <c r="J171" s="286"/>
      <c r="K171" s="286"/>
      <c r="L171" s="286"/>
      <c r="M171" s="286"/>
      <c r="N171" s="286"/>
      <c r="O171" s="286"/>
      <c r="P171" s="286"/>
      <c r="Q171" s="286"/>
      <c r="R171" s="286"/>
      <c r="S171" s="286"/>
      <c r="T171" s="286"/>
      <c r="U171" s="286"/>
      <c r="V171" s="286"/>
      <c r="W171" s="287"/>
      <c r="X171" s="287"/>
      <c r="Y171" s="287"/>
      <c r="Z171" s="287"/>
      <c r="AA171" s="287"/>
      <c r="AB171" s="287"/>
      <c r="AC171" s="287"/>
      <c r="AD171" s="287"/>
    </row>
    <row r="172" spans="1:30" ht="56.85" customHeight="1" x14ac:dyDescent="0.2">
      <c r="A172" s="48"/>
      <c r="C172" s="286"/>
      <c r="D172" s="286"/>
      <c r="E172" s="286"/>
      <c r="F172" s="286"/>
      <c r="G172" s="286"/>
      <c r="H172" s="286"/>
      <c r="I172" s="286"/>
      <c r="J172" s="286"/>
      <c r="K172" s="286"/>
      <c r="L172" s="286"/>
      <c r="M172" s="286"/>
      <c r="N172" s="286"/>
      <c r="O172" s="286"/>
      <c r="P172" s="286"/>
      <c r="Q172" s="286"/>
      <c r="R172" s="286"/>
      <c r="S172" s="286"/>
      <c r="T172" s="286"/>
      <c r="U172" s="286"/>
      <c r="V172" s="286"/>
      <c r="W172" s="287"/>
      <c r="X172" s="287"/>
      <c r="Y172" s="287"/>
      <c r="Z172" s="287"/>
      <c r="AA172" s="287"/>
      <c r="AB172" s="287"/>
      <c r="AC172" s="287"/>
      <c r="AD172" s="287"/>
    </row>
    <row r="173" spans="1:30" ht="56.85" customHeight="1" x14ac:dyDescent="0.2">
      <c r="A173" s="48"/>
      <c r="C173" s="286"/>
      <c r="D173" s="286"/>
      <c r="E173" s="286"/>
      <c r="F173" s="286"/>
      <c r="G173" s="286"/>
      <c r="H173" s="286"/>
      <c r="I173" s="286"/>
      <c r="J173" s="286"/>
      <c r="K173" s="286"/>
      <c r="L173" s="286"/>
      <c r="M173" s="286"/>
      <c r="N173" s="286"/>
      <c r="O173" s="286"/>
      <c r="P173" s="286"/>
      <c r="Q173" s="286"/>
      <c r="R173" s="286"/>
      <c r="S173" s="286"/>
      <c r="T173" s="286"/>
      <c r="U173" s="286"/>
      <c r="V173" s="286"/>
      <c r="W173" s="287"/>
      <c r="X173" s="287"/>
      <c r="Y173" s="287"/>
      <c r="Z173" s="287"/>
      <c r="AA173" s="287"/>
      <c r="AB173" s="287"/>
      <c r="AC173" s="287"/>
      <c r="AD173" s="287"/>
    </row>
    <row r="174" spans="1:30" ht="56.85" customHeight="1" x14ac:dyDescent="0.2">
      <c r="A174" s="48"/>
      <c r="C174" s="286"/>
      <c r="D174" s="286"/>
      <c r="E174" s="286"/>
      <c r="F174" s="286"/>
      <c r="G174" s="286"/>
      <c r="H174" s="286"/>
      <c r="I174" s="286"/>
      <c r="J174" s="286"/>
      <c r="K174" s="286"/>
      <c r="L174" s="286"/>
      <c r="M174" s="286"/>
      <c r="N174" s="286"/>
      <c r="O174" s="286"/>
      <c r="P174" s="286"/>
      <c r="Q174" s="286"/>
      <c r="R174" s="286"/>
      <c r="S174" s="286"/>
      <c r="T174" s="286"/>
      <c r="U174" s="286"/>
      <c r="V174" s="286"/>
      <c r="W174" s="287"/>
      <c r="X174" s="287"/>
      <c r="Y174" s="287"/>
      <c r="Z174" s="287"/>
      <c r="AA174" s="287"/>
      <c r="AB174" s="287"/>
      <c r="AC174" s="287"/>
      <c r="AD174" s="287"/>
    </row>
    <row r="175" spans="1:30" ht="56.85" customHeight="1" x14ac:dyDescent="0.2">
      <c r="A175" s="48"/>
      <c r="C175" s="286"/>
      <c r="D175" s="286"/>
      <c r="E175" s="286"/>
      <c r="F175" s="286"/>
      <c r="G175" s="286"/>
      <c r="H175" s="286"/>
      <c r="I175" s="286"/>
      <c r="J175" s="286"/>
      <c r="K175" s="286"/>
      <c r="L175" s="286"/>
      <c r="M175" s="286"/>
      <c r="N175" s="286"/>
      <c r="O175" s="286"/>
      <c r="P175" s="286"/>
      <c r="Q175" s="286"/>
      <c r="R175" s="286"/>
      <c r="S175" s="286"/>
      <c r="T175" s="286"/>
      <c r="U175" s="286"/>
      <c r="V175" s="286"/>
      <c r="W175" s="287"/>
      <c r="X175" s="287"/>
      <c r="Y175" s="287"/>
      <c r="Z175" s="287"/>
      <c r="AA175" s="287"/>
      <c r="AB175" s="287"/>
      <c r="AC175" s="287"/>
      <c r="AD175" s="287"/>
    </row>
    <row r="176" spans="1:30" ht="56.85" customHeight="1" x14ac:dyDescent="0.2">
      <c r="A176" s="48"/>
      <c r="C176" s="286"/>
      <c r="D176" s="286"/>
      <c r="E176" s="286"/>
      <c r="F176" s="286"/>
      <c r="G176" s="286"/>
      <c r="H176" s="286"/>
      <c r="I176" s="286"/>
      <c r="J176" s="286"/>
      <c r="K176" s="286"/>
      <c r="L176" s="286"/>
      <c r="M176" s="286"/>
      <c r="N176" s="286"/>
      <c r="O176" s="286"/>
      <c r="P176" s="286"/>
      <c r="Q176" s="286"/>
      <c r="R176" s="286"/>
      <c r="S176" s="286"/>
      <c r="T176" s="286"/>
      <c r="U176" s="286"/>
      <c r="V176" s="286"/>
      <c r="W176" s="287"/>
      <c r="X176" s="287"/>
      <c r="Y176" s="287"/>
      <c r="Z176" s="287"/>
      <c r="AA176" s="287"/>
      <c r="AB176" s="287"/>
      <c r="AC176" s="287"/>
      <c r="AD176" s="287"/>
    </row>
    <row r="177" spans="1:30" ht="56.85" customHeight="1" x14ac:dyDescent="0.2">
      <c r="A177" s="48"/>
      <c r="C177" s="286"/>
      <c r="D177" s="286"/>
      <c r="E177" s="286"/>
      <c r="F177" s="286"/>
      <c r="G177" s="286"/>
      <c r="H177" s="286"/>
      <c r="I177" s="286"/>
      <c r="J177" s="286"/>
      <c r="K177" s="286"/>
      <c r="L177" s="286"/>
      <c r="M177" s="286"/>
      <c r="N177" s="286"/>
      <c r="O177" s="286"/>
      <c r="P177" s="286"/>
      <c r="Q177" s="286"/>
      <c r="R177" s="286"/>
      <c r="S177" s="286"/>
      <c r="T177" s="286"/>
      <c r="U177" s="286"/>
      <c r="V177" s="286"/>
      <c r="W177" s="287"/>
      <c r="X177" s="287"/>
      <c r="Y177" s="287"/>
      <c r="Z177" s="287"/>
      <c r="AA177" s="287"/>
      <c r="AB177" s="287"/>
      <c r="AC177" s="287"/>
      <c r="AD177" s="287"/>
    </row>
    <row r="178" spans="1:30" ht="56.85" customHeight="1" x14ac:dyDescent="0.2">
      <c r="A178" s="48"/>
      <c r="C178" s="286"/>
      <c r="D178" s="286"/>
      <c r="E178" s="286"/>
      <c r="F178" s="286"/>
      <c r="G178" s="286"/>
      <c r="H178" s="286"/>
      <c r="I178" s="286"/>
      <c r="J178" s="286"/>
      <c r="K178" s="286"/>
      <c r="L178" s="286"/>
      <c r="M178" s="286"/>
      <c r="N178" s="286"/>
      <c r="O178" s="286"/>
      <c r="P178" s="286"/>
      <c r="Q178" s="286"/>
      <c r="R178" s="286"/>
      <c r="S178" s="286"/>
      <c r="T178" s="286"/>
      <c r="U178" s="286"/>
      <c r="V178" s="286"/>
      <c r="W178" s="287"/>
      <c r="X178" s="287"/>
      <c r="Y178" s="287"/>
      <c r="Z178" s="287"/>
      <c r="AA178" s="287"/>
      <c r="AB178" s="287"/>
      <c r="AC178" s="287"/>
      <c r="AD178" s="287"/>
    </row>
    <row r="179" spans="1:30" ht="56.85" hidden="1" customHeight="1" x14ac:dyDescent="0.2">
      <c r="A179" s="48"/>
      <c r="C179" s="181"/>
      <c r="D179" s="181"/>
      <c r="E179" s="181"/>
      <c r="F179" s="181"/>
      <c r="G179" s="181"/>
      <c r="H179" s="181"/>
      <c r="I179" s="181"/>
      <c r="J179" s="181"/>
      <c r="K179" s="181"/>
      <c r="L179" s="181"/>
      <c r="M179" s="181"/>
      <c r="N179" s="181"/>
      <c r="O179" s="181"/>
      <c r="P179" s="181"/>
      <c r="Q179" s="181"/>
      <c r="R179" s="181"/>
      <c r="S179" s="181"/>
      <c r="T179" s="181"/>
      <c r="U179" s="181"/>
      <c r="V179" s="181"/>
      <c r="W179" s="287"/>
      <c r="X179" s="287"/>
      <c r="Y179" s="287"/>
      <c r="Z179" s="287"/>
      <c r="AA179" s="287"/>
      <c r="AB179" s="287"/>
      <c r="AC179" s="287"/>
      <c r="AD179" s="287"/>
    </row>
    <row r="180" spans="1:30" ht="56.85" hidden="1" customHeight="1" x14ac:dyDescent="0.2">
      <c r="A180" s="48"/>
      <c r="C180" s="181"/>
      <c r="D180" s="181"/>
      <c r="E180" s="181"/>
      <c r="F180" s="181"/>
      <c r="G180" s="181"/>
      <c r="H180" s="181"/>
      <c r="I180" s="181"/>
      <c r="J180" s="181"/>
      <c r="K180" s="181"/>
      <c r="L180" s="181"/>
      <c r="M180" s="181"/>
      <c r="N180" s="181"/>
      <c r="O180" s="181"/>
      <c r="P180" s="181"/>
      <c r="Q180" s="181"/>
      <c r="R180" s="181"/>
      <c r="S180" s="181"/>
      <c r="T180" s="181"/>
      <c r="U180" s="181"/>
      <c r="V180" s="181"/>
      <c r="W180" s="287"/>
      <c r="X180" s="287"/>
      <c r="Y180" s="287"/>
      <c r="Z180" s="287"/>
      <c r="AA180" s="287"/>
      <c r="AB180" s="287"/>
      <c r="AC180" s="287"/>
      <c r="AD180" s="287"/>
    </row>
    <row r="181" spans="1:30" x14ac:dyDescent="0.2">
      <c r="A181" s="48"/>
    </row>
    <row r="182" spans="1:30" x14ac:dyDescent="0.2">
      <c r="A182" s="48"/>
    </row>
    <row r="183" spans="1:30" x14ac:dyDescent="0.2">
      <c r="A183" s="48"/>
    </row>
    <row r="184" spans="1:30" x14ac:dyDescent="0.2">
      <c r="A184" s="48"/>
      <c r="C184" s="198" t="s">
        <v>58</v>
      </c>
      <c r="D184" s="198"/>
      <c r="E184" s="198"/>
      <c r="F184" s="198"/>
      <c r="G184" s="198"/>
      <c r="H184" s="198"/>
      <c r="I184" s="199">
        <f>$K$17</f>
        <v>0</v>
      </c>
      <c r="J184" s="200"/>
      <c r="K184" s="200"/>
      <c r="L184" s="200"/>
      <c r="M184" s="200"/>
      <c r="N184" s="200"/>
      <c r="O184" s="200"/>
      <c r="P184" s="200"/>
      <c r="Q184" s="200"/>
      <c r="R184" s="200"/>
      <c r="S184" s="200"/>
      <c r="T184" s="200"/>
      <c r="U184" s="200"/>
      <c r="V184" s="200"/>
      <c r="W184" s="200"/>
      <c r="X184" s="200"/>
      <c r="Y184" s="200"/>
      <c r="Z184" s="200"/>
      <c r="AA184" s="200"/>
      <c r="AB184" s="200"/>
      <c r="AC184" s="200"/>
      <c r="AD184" s="201"/>
    </row>
    <row r="185" spans="1:30" x14ac:dyDescent="0.2">
      <c r="A185" s="48"/>
      <c r="C185" s="198"/>
      <c r="D185" s="198"/>
      <c r="E185" s="198"/>
      <c r="F185" s="198"/>
      <c r="G185" s="198"/>
      <c r="H185" s="198"/>
      <c r="I185" s="202"/>
      <c r="J185" s="203"/>
      <c r="K185" s="203"/>
      <c r="L185" s="203"/>
      <c r="M185" s="203"/>
      <c r="N185" s="203"/>
      <c r="O185" s="203"/>
      <c r="P185" s="203"/>
      <c r="Q185" s="203"/>
      <c r="R185" s="203"/>
      <c r="S185" s="203"/>
      <c r="T185" s="203"/>
      <c r="U185" s="203"/>
      <c r="V185" s="203"/>
      <c r="W185" s="203"/>
      <c r="X185" s="203"/>
      <c r="Y185" s="203"/>
      <c r="Z185" s="203"/>
      <c r="AA185" s="203"/>
      <c r="AB185" s="203"/>
      <c r="AC185" s="203"/>
      <c r="AD185" s="204"/>
    </row>
    <row r="186" spans="1:30" ht="24.75" customHeight="1" x14ac:dyDescent="0.2">
      <c r="A186" s="48"/>
      <c r="C186" s="205" t="s">
        <v>7</v>
      </c>
      <c r="D186" s="206"/>
      <c r="E186" s="206"/>
      <c r="F186" s="206"/>
      <c r="G186" s="206"/>
      <c r="H186" s="207"/>
      <c r="I186" s="208">
        <f>$K$23</f>
        <v>0</v>
      </c>
      <c r="J186" s="209"/>
      <c r="K186" s="209"/>
      <c r="L186" s="209"/>
      <c r="M186" s="209"/>
      <c r="N186" s="209"/>
      <c r="O186" s="209"/>
      <c r="P186" s="209"/>
      <c r="Q186" s="209"/>
      <c r="R186" s="209"/>
      <c r="S186" s="209"/>
      <c r="T186" s="209"/>
      <c r="U186" s="209"/>
      <c r="V186" s="209"/>
      <c r="W186" s="209"/>
      <c r="X186" s="209"/>
      <c r="Y186" s="209"/>
      <c r="Z186" s="209"/>
      <c r="AA186" s="209"/>
      <c r="AB186" s="209"/>
      <c r="AC186" s="209"/>
      <c r="AD186" s="210"/>
    </row>
    <row r="187" spans="1:30" ht="20.25" customHeight="1" x14ac:dyDescent="0.2">
      <c r="A187" s="48"/>
      <c r="C187" s="205" t="s">
        <v>59</v>
      </c>
      <c r="D187" s="206"/>
      <c r="E187" s="206"/>
      <c r="F187" s="206"/>
      <c r="G187" s="206"/>
      <c r="H187" s="207"/>
      <c r="I187" s="211">
        <f>Antragsdatum</f>
        <v>0</v>
      </c>
      <c r="J187" s="212"/>
      <c r="K187" s="212"/>
      <c r="L187" s="212"/>
      <c r="M187" s="212"/>
      <c r="N187" s="212"/>
      <c r="O187" s="212"/>
      <c r="P187" s="212"/>
      <c r="Q187" s="212"/>
      <c r="R187" s="212"/>
      <c r="S187" s="212"/>
      <c r="T187" s="212"/>
      <c r="U187" s="212"/>
      <c r="V187" s="212"/>
      <c r="W187" s="212"/>
      <c r="X187" s="212"/>
      <c r="Y187" s="212"/>
      <c r="Z187" s="212"/>
      <c r="AA187" s="212"/>
      <c r="AB187" s="212"/>
      <c r="AC187" s="212"/>
      <c r="AD187" s="213"/>
    </row>
    <row r="188" spans="1:30" x14ac:dyDescent="0.2">
      <c r="A188" s="48"/>
    </row>
    <row r="189" spans="1:30" x14ac:dyDescent="0.2">
      <c r="A189" s="48"/>
    </row>
    <row r="190" spans="1:30" ht="19.5" customHeight="1" x14ac:dyDescent="0.2">
      <c r="A190" s="48"/>
      <c r="C190" s="24" t="s">
        <v>100</v>
      </c>
      <c r="V190" s="216">
        <f>K208+R208+K229+R229</f>
        <v>0</v>
      </c>
      <c r="W190" s="216"/>
      <c r="X190" s="216"/>
      <c r="Y190" s="216"/>
      <c r="Z190" s="216"/>
      <c r="AA190" s="216"/>
      <c r="AB190" s="216"/>
      <c r="AC190" s="216"/>
      <c r="AD190" s="216"/>
    </row>
    <row r="191" spans="1:30" x14ac:dyDescent="0.2">
      <c r="A191" s="48"/>
      <c r="C191" s="23" t="s">
        <v>82</v>
      </c>
    </row>
    <row r="192" spans="1:30" x14ac:dyDescent="0.2">
      <c r="A192" s="48"/>
    </row>
    <row r="193" spans="1:30" x14ac:dyDescent="0.2">
      <c r="A193" s="48"/>
      <c r="K193" s="304" t="s">
        <v>101</v>
      </c>
      <c r="L193" s="304"/>
      <c r="M193" s="304"/>
      <c r="N193" s="304"/>
      <c r="O193" s="304"/>
      <c r="P193" s="304"/>
      <c r="Q193" s="304"/>
      <c r="R193" s="304" t="s">
        <v>102</v>
      </c>
      <c r="S193" s="304"/>
      <c r="T193" s="304"/>
      <c r="U193" s="304"/>
      <c r="V193" s="304"/>
      <c r="W193" s="304"/>
      <c r="X193" s="304"/>
      <c r="Y193" s="304" t="s">
        <v>103</v>
      </c>
      <c r="Z193" s="304"/>
      <c r="AA193" s="304"/>
      <c r="AB193" s="304"/>
      <c r="AC193" s="304"/>
      <c r="AD193" s="304"/>
    </row>
    <row r="194" spans="1:30" ht="19.7" customHeight="1" x14ac:dyDescent="0.2">
      <c r="A194" s="48"/>
      <c r="C194" s="302" t="s">
        <v>87</v>
      </c>
      <c r="D194" s="302"/>
      <c r="E194" s="302"/>
      <c r="F194" s="302"/>
      <c r="G194" s="302"/>
      <c r="H194" s="302"/>
      <c r="I194" s="302"/>
      <c r="J194" s="302"/>
      <c r="K194" s="296"/>
      <c r="L194" s="296"/>
      <c r="M194" s="296"/>
      <c r="N194" s="296"/>
      <c r="O194" s="296"/>
      <c r="P194" s="296"/>
      <c r="Q194" s="296"/>
      <c r="R194" s="296"/>
      <c r="S194" s="296"/>
      <c r="T194" s="296"/>
      <c r="U194" s="296"/>
      <c r="V194" s="296"/>
      <c r="W194" s="296"/>
      <c r="X194" s="296"/>
      <c r="Y194" s="305"/>
      <c r="Z194" s="305"/>
      <c r="AA194" s="305"/>
      <c r="AB194" s="305"/>
      <c r="AC194" s="305"/>
      <c r="AD194" s="305"/>
    </row>
    <row r="195" spans="1:30" ht="19.7" customHeight="1" x14ac:dyDescent="0.2">
      <c r="A195" s="48"/>
      <c r="C195" s="303" t="s">
        <v>88</v>
      </c>
      <c r="D195" s="303"/>
      <c r="E195" s="303"/>
      <c r="F195" s="303"/>
      <c r="G195" s="303"/>
      <c r="H195" s="303"/>
      <c r="I195" s="303"/>
      <c r="J195" s="303"/>
      <c r="K195" s="296"/>
      <c r="L195" s="296"/>
      <c r="M195" s="296"/>
      <c r="N195" s="296"/>
      <c r="O195" s="296"/>
      <c r="P195" s="296"/>
      <c r="Q195" s="296"/>
      <c r="R195" s="296"/>
      <c r="S195" s="296"/>
      <c r="T195" s="296"/>
      <c r="U195" s="296"/>
      <c r="V195" s="296"/>
      <c r="W195" s="296"/>
      <c r="X195" s="296"/>
      <c r="Y195" s="305"/>
      <c r="Z195" s="305"/>
      <c r="AA195" s="305"/>
      <c r="AB195" s="305"/>
      <c r="AC195" s="305"/>
      <c r="AD195" s="305"/>
    </row>
    <row r="196" spans="1:30" ht="19.7" customHeight="1" x14ac:dyDescent="0.2">
      <c r="A196" s="48"/>
      <c r="C196" s="303" t="s">
        <v>89</v>
      </c>
      <c r="D196" s="303"/>
      <c r="E196" s="303"/>
      <c r="F196" s="303"/>
      <c r="G196" s="303"/>
      <c r="H196" s="303"/>
      <c r="I196" s="303"/>
      <c r="J196" s="303"/>
      <c r="K196" s="296"/>
      <c r="L196" s="296"/>
      <c r="M196" s="296"/>
      <c r="N196" s="296"/>
      <c r="O196" s="296"/>
      <c r="P196" s="296"/>
      <c r="Q196" s="296"/>
      <c r="R196" s="296"/>
      <c r="S196" s="296"/>
      <c r="T196" s="296"/>
      <c r="U196" s="296"/>
      <c r="V196" s="296"/>
      <c r="W196" s="296"/>
      <c r="X196" s="296"/>
      <c r="Y196" s="305"/>
      <c r="Z196" s="305"/>
      <c r="AA196" s="305"/>
      <c r="AB196" s="305"/>
      <c r="AC196" s="305"/>
      <c r="AD196" s="305"/>
    </row>
    <row r="197" spans="1:30" ht="19.7" customHeight="1" x14ac:dyDescent="0.2">
      <c r="A197" s="48"/>
      <c r="C197" s="303" t="s">
        <v>90</v>
      </c>
      <c r="D197" s="303"/>
      <c r="E197" s="303"/>
      <c r="F197" s="303"/>
      <c r="G197" s="303"/>
      <c r="H197" s="303"/>
      <c r="I197" s="303"/>
      <c r="J197" s="303"/>
      <c r="K197" s="306"/>
      <c r="L197" s="307"/>
      <c r="M197" s="307"/>
      <c r="N197" s="307"/>
      <c r="O197" s="307"/>
      <c r="P197" s="307"/>
      <c r="Q197" s="308"/>
      <c r="R197" s="296"/>
      <c r="S197" s="296"/>
      <c r="T197" s="296"/>
      <c r="U197" s="296"/>
      <c r="V197" s="296"/>
      <c r="W197" s="296"/>
      <c r="X197" s="296"/>
      <c r="Y197" s="305"/>
      <c r="Z197" s="305"/>
      <c r="AA197" s="305"/>
      <c r="AB197" s="305"/>
      <c r="AC197" s="305"/>
      <c r="AD197" s="305"/>
    </row>
    <row r="198" spans="1:30" ht="19.7" customHeight="1" x14ac:dyDescent="0.2">
      <c r="A198" s="48"/>
      <c r="C198" s="303" t="s">
        <v>91</v>
      </c>
      <c r="D198" s="303"/>
      <c r="E198" s="303"/>
      <c r="F198" s="303"/>
      <c r="G198" s="303"/>
      <c r="H198" s="303"/>
      <c r="I198" s="303"/>
      <c r="J198" s="303"/>
      <c r="K198" s="296"/>
      <c r="L198" s="296"/>
      <c r="M198" s="296"/>
      <c r="N198" s="296"/>
      <c r="O198" s="296"/>
      <c r="P198" s="296"/>
      <c r="Q198" s="296"/>
      <c r="R198" s="296"/>
      <c r="S198" s="296"/>
      <c r="T198" s="296"/>
      <c r="U198" s="296"/>
      <c r="V198" s="296"/>
      <c r="W198" s="296"/>
      <c r="X198" s="296"/>
      <c r="Y198" s="305"/>
      <c r="Z198" s="305"/>
      <c r="AA198" s="305"/>
      <c r="AB198" s="305"/>
      <c r="AC198" s="305"/>
      <c r="AD198" s="305"/>
    </row>
    <row r="199" spans="1:30" ht="13.5" customHeight="1" x14ac:dyDescent="0.2">
      <c r="A199" s="48"/>
      <c r="C199" s="288"/>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row>
    <row r="200" spans="1:30" ht="19.7" customHeight="1" x14ac:dyDescent="0.2">
      <c r="A200" s="48"/>
      <c r="C200" s="290" t="s">
        <v>92</v>
      </c>
      <c r="D200" s="291"/>
      <c r="E200" s="291"/>
      <c r="F200" s="291"/>
      <c r="G200" s="291"/>
      <c r="H200" s="291"/>
      <c r="I200" s="291"/>
      <c r="J200" s="291"/>
      <c r="K200" s="167"/>
      <c r="L200" s="167"/>
      <c r="M200" s="167"/>
      <c r="N200" s="167"/>
      <c r="O200" s="167"/>
      <c r="P200" s="167"/>
      <c r="Q200" s="167"/>
      <c r="R200" s="167"/>
      <c r="S200" s="167"/>
      <c r="T200" s="167"/>
      <c r="U200" s="167"/>
      <c r="V200" s="167"/>
      <c r="W200" s="167"/>
      <c r="X200" s="167"/>
      <c r="Y200" s="297"/>
      <c r="Z200" s="297"/>
      <c r="AA200" s="297"/>
      <c r="AB200" s="297"/>
      <c r="AC200" s="297"/>
      <c r="AD200" s="297"/>
    </row>
    <row r="201" spans="1:30" ht="19.7" customHeight="1" x14ac:dyDescent="0.2">
      <c r="A201" s="48"/>
      <c r="C201" s="300" t="s">
        <v>94</v>
      </c>
      <c r="D201" s="295" t="s">
        <v>95</v>
      </c>
      <c r="E201" s="295"/>
      <c r="F201" s="295"/>
      <c r="G201" s="295"/>
      <c r="H201" s="295"/>
      <c r="I201" s="295"/>
      <c r="J201" s="295"/>
      <c r="K201" s="301"/>
      <c r="L201" s="301"/>
      <c r="M201" s="301"/>
      <c r="N201" s="301"/>
      <c r="O201" s="301"/>
      <c r="P201" s="301"/>
      <c r="Q201" s="301"/>
      <c r="R201" s="301"/>
      <c r="S201" s="301"/>
      <c r="T201" s="301"/>
      <c r="U201" s="301"/>
      <c r="V201" s="301"/>
      <c r="W201" s="301"/>
      <c r="X201" s="301"/>
      <c r="Y201" s="298"/>
      <c r="Z201" s="298"/>
      <c r="AA201" s="298"/>
      <c r="AB201" s="298"/>
      <c r="AC201" s="298"/>
      <c r="AD201" s="298"/>
    </row>
    <row r="202" spans="1:30" ht="19.7" customHeight="1" x14ac:dyDescent="0.2">
      <c r="A202" s="48"/>
      <c r="C202" s="300"/>
      <c r="D202" s="295" t="s">
        <v>96</v>
      </c>
      <c r="E202" s="295"/>
      <c r="F202" s="295"/>
      <c r="G202" s="295"/>
      <c r="H202" s="295"/>
      <c r="I202" s="295"/>
      <c r="J202" s="295"/>
      <c r="K202" s="301"/>
      <c r="L202" s="301"/>
      <c r="M202" s="301"/>
      <c r="N202" s="301"/>
      <c r="O202" s="301"/>
      <c r="P202" s="301"/>
      <c r="Q202" s="301"/>
      <c r="R202" s="301"/>
      <c r="S202" s="301"/>
      <c r="T202" s="301"/>
      <c r="U202" s="301"/>
      <c r="V202" s="301"/>
      <c r="W202" s="301"/>
      <c r="X202" s="301"/>
      <c r="Y202" s="298"/>
      <c r="Z202" s="298"/>
      <c r="AA202" s="298"/>
      <c r="AB202" s="298"/>
      <c r="AC202" s="298"/>
      <c r="AD202" s="298"/>
    </row>
    <row r="203" spans="1:30" ht="19.7" customHeight="1" x14ac:dyDescent="0.2">
      <c r="A203" s="48"/>
      <c r="C203" s="300"/>
      <c r="D203" s="295" t="s">
        <v>97</v>
      </c>
      <c r="E203" s="295"/>
      <c r="F203" s="295"/>
      <c r="G203" s="295"/>
      <c r="H203" s="295"/>
      <c r="I203" s="295"/>
      <c r="J203" s="295"/>
      <c r="K203" s="301"/>
      <c r="L203" s="301"/>
      <c r="M203" s="301"/>
      <c r="N203" s="301"/>
      <c r="O203" s="301"/>
      <c r="P203" s="301"/>
      <c r="Q203" s="301"/>
      <c r="R203" s="301"/>
      <c r="S203" s="301"/>
      <c r="T203" s="301"/>
      <c r="U203" s="301"/>
      <c r="V203" s="301"/>
      <c r="W203" s="301"/>
      <c r="X203" s="301"/>
      <c r="Y203" s="298"/>
      <c r="Z203" s="298"/>
      <c r="AA203" s="298"/>
      <c r="AB203" s="298"/>
      <c r="AC203" s="298"/>
      <c r="AD203" s="298"/>
    </row>
    <row r="204" spans="1:30" ht="19.7" customHeight="1" x14ac:dyDescent="0.2">
      <c r="A204" s="48"/>
      <c r="C204" s="300"/>
      <c r="D204" s="295" t="s">
        <v>98</v>
      </c>
      <c r="E204" s="295"/>
      <c r="F204" s="295"/>
      <c r="G204" s="295"/>
      <c r="H204" s="295"/>
      <c r="I204" s="295"/>
      <c r="J204" s="295"/>
      <c r="K204" s="301"/>
      <c r="L204" s="301"/>
      <c r="M204" s="301"/>
      <c r="N204" s="301"/>
      <c r="O204" s="301"/>
      <c r="P204" s="301"/>
      <c r="Q204" s="301"/>
      <c r="R204" s="301"/>
      <c r="S204" s="301"/>
      <c r="T204" s="301"/>
      <c r="U204" s="301"/>
      <c r="V204" s="301"/>
      <c r="W204" s="301"/>
      <c r="X204" s="301"/>
      <c r="Y204" s="298"/>
      <c r="Z204" s="298"/>
      <c r="AA204" s="298"/>
      <c r="AB204" s="298"/>
      <c r="AC204" s="298"/>
      <c r="AD204" s="298"/>
    </row>
    <row r="205" spans="1:30" ht="19.7" customHeight="1" x14ac:dyDescent="0.2">
      <c r="A205" s="48"/>
      <c r="C205" s="300"/>
      <c r="D205" s="295" t="s">
        <v>99</v>
      </c>
      <c r="E205" s="295"/>
      <c r="F205" s="295"/>
      <c r="G205" s="295"/>
      <c r="H205" s="295"/>
      <c r="I205" s="295"/>
      <c r="J205" s="295"/>
      <c r="K205" s="301"/>
      <c r="L205" s="301"/>
      <c r="M205" s="301"/>
      <c r="N205" s="301"/>
      <c r="O205" s="301"/>
      <c r="P205" s="301"/>
      <c r="Q205" s="301"/>
      <c r="R205" s="301"/>
      <c r="S205" s="301"/>
      <c r="T205" s="301"/>
      <c r="U205" s="301"/>
      <c r="V205" s="301"/>
      <c r="W205" s="301"/>
      <c r="X205" s="301"/>
      <c r="Y205" s="298"/>
      <c r="Z205" s="298"/>
      <c r="AA205" s="298"/>
      <c r="AB205" s="298"/>
      <c r="AC205" s="298"/>
      <c r="AD205" s="298"/>
    </row>
    <row r="206" spans="1:30" ht="19.7" customHeight="1" x14ac:dyDescent="0.2">
      <c r="A206" s="48"/>
      <c r="C206" s="300"/>
      <c r="D206" s="295" t="s">
        <v>104</v>
      </c>
      <c r="E206" s="295"/>
      <c r="F206" s="295"/>
      <c r="G206" s="295"/>
      <c r="H206" s="295"/>
      <c r="I206" s="295"/>
      <c r="J206" s="295"/>
      <c r="K206" s="301"/>
      <c r="L206" s="301"/>
      <c r="M206" s="301"/>
      <c r="N206" s="301"/>
      <c r="O206" s="301"/>
      <c r="P206" s="301"/>
      <c r="Q206" s="301"/>
      <c r="R206" s="301"/>
      <c r="S206" s="301"/>
      <c r="T206" s="301"/>
      <c r="U206" s="301"/>
      <c r="V206" s="301"/>
      <c r="W206" s="301"/>
      <c r="X206" s="301"/>
      <c r="Y206" s="298"/>
      <c r="Z206" s="298"/>
      <c r="AA206" s="298"/>
      <c r="AB206" s="298"/>
      <c r="AC206" s="298"/>
      <c r="AD206" s="298"/>
    </row>
    <row r="207" spans="1:30" ht="19.7" customHeight="1" x14ac:dyDescent="0.2">
      <c r="A207" s="48"/>
      <c r="C207" s="292" t="s">
        <v>93</v>
      </c>
      <c r="D207" s="293"/>
      <c r="E207" s="293"/>
      <c r="F207" s="293"/>
      <c r="G207" s="293"/>
      <c r="H207" s="293"/>
      <c r="I207" s="293"/>
      <c r="J207" s="294"/>
      <c r="K207" s="309">
        <f>SUM(K201:Q206)</f>
        <v>0</v>
      </c>
      <c r="L207" s="309"/>
      <c r="M207" s="309"/>
      <c r="N207" s="309"/>
      <c r="O207" s="309"/>
      <c r="P207" s="309"/>
      <c r="Q207" s="309"/>
      <c r="R207" s="309">
        <f>SUM(R201:X206)</f>
        <v>0</v>
      </c>
      <c r="S207" s="309"/>
      <c r="T207" s="309"/>
      <c r="U207" s="309"/>
      <c r="V207" s="309"/>
      <c r="W207" s="309"/>
      <c r="X207" s="309"/>
      <c r="Y207" s="299"/>
      <c r="Z207" s="299"/>
      <c r="AA207" s="299"/>
      <c r="AB207" s="299"/>
      <c r="AC207" s="299"/>
      <c r="AD207" s="299"/>
    </row>
    <row r="208" spans="1:30" ht="19.7" customHeight="1" x14ac:dyDescent="0.2">
      <c r="A208" s="48"/>
      <c r="C208" s="2" t="s">
        <v>105</v>
      </c>
      <c r="K208" s="309">
        <f>K200+K207</f>
        <v>0</v>
      </c>
      <c r="L208" s="309"/>
      <c r="M208" s="309"/>
      <c r="N208" s="309"/>
      <c r="O208" s="309"/>
      <c r="P208" s="309"/>
      <c r="Q208" s="309"/>
      <c r="R208" s="309">
        <f>R200+R207</f>
        <v>0</v>
      </c>
      <c r="S208" s="309"/>
      <c r="T208" s="309"/>
      <c r="U208" s="309"/>
      <c r="V208" s="309"/>
      <c r="W208" s="309"/>
      <c r="X208" s="309"/>
    </row>
    <row r="209" spans="1:30" ht="6" customHeight="1" x14ac:dyDescent="0.2">
      <c r="A209" s="48"/>
    </row>
    <row r="210" spans="1:30" ht="19.7" customHeight="1" x14ac:dyDescent="0.2">
      <c r="A210" s="48"/>
      <c r="C210" s="198" t="s">
        <v>58</v>
      </c>
      <c r="D210" s="198"/>
      <c r="E210" s="198"/>
      <c r="F210" s="198"/>
      <c r="G210" s="198"/>
      <c r="H210" s="198"/>
      <c r="I210" s="199">
        <f>$K$17</f>
        <v>0</v>
      </c>
      <c r="J210" s="200"/>
      <c r="K210" s="200"/>
      <c r="L210" s="200"/>
      <c r="M210" s="200"/>
      <c r="N210" s="200"/>
      <c r="O210" s="200"/>
      <c r="P210" s="200"/>
      <c r="Q210" s="200"/>
      <c r="R210" s="200"/>
      <c r="S210" s="200"/>
      <c r="T210" s="200"/>
      <c r="U210" s="200"/>
      <c r="V210" s="200"/>
      <c r="W210" s="200"/>
      <c r="X210" s="200"/>
      <c r="Y210" s="200"/>
      <c r="Z210" s="200"/>
      <c r="AA210" s="200"/>
      <c r="AB210" s="200"/>
      <c r="AC210" s="200"/>
      <c r="AD210" s="201"/>
    </row>
    <row r="211" spans="1:30" ht="19.7" customHeight="1" x14ac:dyDescent="0.2">
      <c r="A211" s="48"/>
      <c r="C211" s="198"/>
      <c r="D211" s="198"/>
      <c r="E211" s="198"/>
      <c r="F211" s="198"/>
      <c r="G211" s="198"/>
      <c r="H211" s="198"/>
      <c r="I211" s="202"/>
      <c r="J211" s="203"/>
      <c r="K211" s="203"/>
      <c r="L211" s="203"/>
      <c r="M211" s="203"/>
      <c r="N211" s="203"/>
      <c r="O211" s="203"/>
      <c r="P211" s="203"/>
      <c r="Q211" s="203"/>
      <c r="R211" s="203"/>
      <c r="S211" s="203"/>
      <c r="T211" s="203"/>
      <c r="U211" s="203"/>
      <c r="V211" s="203"/>
      <c r="W211" s="203"/>
      <c r="X211" s="203"/>
      <c r="Y211" s="203"/>
      <c r="Z211" s="203"/>
      <c r="AA211" s="203"/>
      <c r="AB211" s="203"/>
      <c r="AC211" s="203"/>
      <c r="AD211" s="204"/>
    </row>
    <row r="212" spans="1:30" ht="19.7" customHeight="1" x14ac:dyDescent="0.2">
      <c r="A212" s="48"/>
      <c r="C212" s="205" t="s">
        <v>7</v>
      </c>
      <c r="D212" s="206"/>
      <c r="E212" s="206"/>
      <c r="F212" s="206"/>
      <c r="G212" s="206"/>
      <c r="H212" s="207"/>
      <c r="I212" s="208">
        <f>$K$23</f>
        <v>0</v>
      </c>
      <c r="J212" s="209"/>
      <c r="K212" s="209"/>
      <c r="L212" s="209"/>
      <c r="M212" s="209"/>
      <c r="N212" s="209"/>
      <c r="O212" s="209"/>
      <c r="P212" s="209"/>
      <c r="Q212" s="209"/>
      <c r="R212" s="209"/>
      <c r="S212" s="209"/>
      <c r="T212" s="209"/>
      <c r="U212" s="209"/>
      <c r="V212" s="209"/>
      <c r="W212" s="209"/>
      <c r="X212" s="209"/>
      <c r="Y212" s="209"/>
      <c r="Z212" s="209"/>
      <c r="AA212" s="209"/>
      <c r="AB212" s="209"/>
      <c r="AC212" s="209"/>
      <c r="AD212" s="210"/>
    </row>
    <row r="213" spans="1:30" ht="19.7" customHeight="1" x14ac:dyDescent="0.2">
      <c r="A213" s="48"/>
      <c r="C213" s="205" t="s">
        <v>59</v>
      </c>
      <c r="D213" s="206"/>
      <c r="E213" s="206"/>
      <c r="F213" s="206"/>
      <c r="G213" s="206"/>
      <c r="H213" s="207"/>
      <c r="I213" s="211">
        <f>Antragsdatum</f>
        <v>0</v>
      </c>
      <c r="J213" s="212"/>
      <c r="K213" s="212"/>
      <c r="L213" s="212"/>
      <c r="M213" s="212"/>
      <c r="N213" s="212"/>
      <c r="O213" s="212"/>
      <c r="P213" s="212"/>
      <c r="Q213" s="212"/>
      <c r="R213" s="212"/>
      <c r="S213" s="212"/>
      <c r="T213" s="212"/>
      <c r="U213" s="212"/>
      <c r="V213" s="212"/>
      <c r="W213" s="212"/>
      <c r="X213" s="212"/>
      <c r="Y213" s="212"/>
      <c r="Z213" s="212"/>
      <c r="AA213" s="212"/>
      <c r="AB213" s="212"/>
      <c r="AC213" s="212"/>
      <c r="AD213" s="213"/>
    </row>
    <row r="214" spans="1:30" ht="19.7" customHeight="1" x14ac:dyDescent="0.2">
      <c r="A214" s="48"/>
      <c r="K214" s="310" t="s">
        <v>106</v>
      </c>
      <c r="L214" s="311"/>
      <c r="M214" s="311"/>
      <c r="N214" s="311"/>
      <c r="O214" s="311"/>
      <c r="P214" s="311"/>
      <c r="Q214" s="312"/>
      <c r="R214" s="310" t="s">
        <v>107</v>
      </c>
      <c r="S214" s="311"/>
      <c r="T214" s="311"/>
      <c r="U214" s="311"/>
      <c r="V214" s="311"/>
      <c r="W214" s="311"/>
      <c r="X214" s="312"/>
      <c r="Y214" s="310" t="s">
        <v>103</v>
      </c>
      <c r="Z214" s="311"/>
      <c r="AA214" s="311"/>
      <c r="AB214" s="311"/>
      <c r="AC214" s="311"/>
      <c r="AD214" s="312"/>
    </row>
    <row r="215" spans="1:30" ht="19.7" customHeight="1" x14ac:dyDescent="0.2">
      <c r="A215" s="48"/>
      <c r="C215" s="302" t="s">
        <v>87</v>
      </c>
      <c r="D215" s="302"/>
      <c r="E215" s="302"/>
      <c r="F215" s="302"/>
      <c r="G215" s="302"/>
      <c r="H215" s="302"/>
      <c r="I215" s="302"/>
      <c r="J215" s="302"/>
      <c r="K215" s="296"/>
      <c r="L215" s="296"/>
      <c r="M215" s="296"/>
      <c r="N215" s="296"/>
      <c r="O215" s="296"/>
      <c r="P215" s="296"/>
      <c r="Q215" s="296"/>
      <c r="R215" s="296"/>
      <c r="S215" s="296"/>
      <c r="T215" s="296"/>
      <c r="U215" s="296"/>
      <c r="V215" s="296"/>
      <c r="W215" s="296"/>
      <c r="X215" s="296"/>
      <c r="Y215" s="305"/>
      <c r="Z215" s="305"/>
      <c r="AA215" s="305"/>
      <c r="AB215" s="305"/>
      <c r="AC215" s="305"/>
      <c r="AD215" s="305"/>
    </row>
    <row r="216" spans="1:30" ht="21" customHeight="1" x14ac:dyDescent="0.2">
      <c r="A216" s="48"/>
      <c r="C216" s="303" t="s">
        <v>88</v>
      </c>
      <c r="D216" s="303"/>
      <c r="E216" s="303"/>
      <c r="F216" s="303"/>
      <c r="G216" s="303"/>
      <c r="H216" s="303"/>
      <c r="I216" s="303"/>
      <c r="J216" s="303"/>
      <c r="K216" s="296"/>
      <c r="L216" s="296"/>
      <c r="M216" s="296"/>
      <c r="N216" s="296"/>
      <c r="O216" s="296"/>
      <c r="P216" s="296"/>
      <c r="Q216" s="296"/>
      <c r="R216" s="296"/>
      <c r="S216" s="296"/>
      <c r="T216" s="296"/>
      <c r="U216" s="296"/>
      <c r="V216" s="296"/>
      <c r="W216" s="296"/>
      <c r="X216" s="296"/>
      <c r="Y216" s="305"/>
      <c r="Z216" s="305"/>
      <c r="AA216" s="305"/>
      <c r="AB216" s="305"/>
      <c r="AC216" s="305"/>
      <c r="AD216" s="305"/>
    </row>
    <row r="217" spans="1:30" ht="19.7" customHeight="1" x14ac:dyDescent="0.2">
      <c r="A217" s="48"/>
      <c r="C217" s="303" t="s">
        <v>89</v>
      </c>
      <c r="D217" s="303"/>
      <c r="E217" s="303"/>
      <c r="F217" s="303"/>
      <c r="G217" s="303"/>
      <c r="H217" s="303"/>
      <c r="I217" s="303"/>
      <c r="J217" s="303"/>
      <c r="K217" s="296"/>
      <c r="L217" s="296"/>
      <c r="M217" s="296"/>
      <c r="N217" s="296"/>
      <c r="O217" s="296"/>
      <c r="P217" s="296"/>
      <c r="Q217" s="296"/>
      <c r="R217" s="296"/>
      <c r="S217" s="296"/>
      <c r="T217" s="296"/>
      <c r="U217" s="296"/>
      <c r="V217" s="296"/>
      <c r="W217" s="296"/>
      <c r="X217" s="296"/>
      <c r="Y217" s="305"/>
      <c r="Z217" s="305"/>
      <c r="AA217" s="305"/>
      <c r="AB217" s="305"/>
      <c r="AC217" s="305"/>
      <c r="AD217" s="305"/>
    </row>
    <row r="218" spans="1:30" ht="19.7" customHeight="1" x14ac:dyDescent="0.2">
      <c r="A218" s="48"/>
      <c r="C218" s="303" t="s">
        <v>90</v>
      </c>
      <c r="D218" s="303"/>
      <c r="E218" s="303"/>
      <c r="F218" s="303"/>
      <c r="G218" s="303"/>
      <c r="H218" s="303"/>
      <c r="I218" s="303"/>
      <c r="J218" s="303"/>
      <c r="K218" s="306"/>
      <c r="L218" s="307"/>
      <c r="M218" s="307"/>
      <c r="N218" s="307"/>
      <c r="O218" s="307"/>
      <c r="P218" s="307"/>
      <c r="Q218" s="308"/>
      <c r="R218" s="296"/>
      <c r="S218" s="296"/>
      <c r="T218" s="296"/>
      <c r="U218" s="296"/>
      <c r="V218" s="296"/>
      <c r="W218" s="296"/>
      <c r="X218" s="296"/>
      <c r="Y218" s="305"/>
      <c r="Z218" s="305"/>
      <c r="AA218" s="305"/>
      <c r="AB218" s="305"/>
      <c r="AC218" s="305"/>
      <c r="AD218" s="305"/>
    </row>
    <row r="219" spans="1:30" ht="19.7" customHeight="1" x14ac:dyDescent="0.2">
      <c r="A219" s="48"/>
      <c r="C219" s="303" t="s">
        <v>91</v>
      </c>
      <c r="D219" s="303"/>
      <c r="E219" s="303"/>
      <c r="F219" s="303"/>
      <c r="G219" s="303"/>
      <c r="H219" s="303"/>
      <c r="I219" s="303"/>
      <c r="J219" s="303"/>
      <c r="K219" s="296"/>
      <c r="L219" s="296"/>
      <c r="M219" s="296"/>
      <c r="N219" s="296"/>
      <c r="O219" s="296"/>
      <c r="P219" s="296"/>
      <c r="Q219" s="296"/>
      <c r="R219" s="296"/>
      <c r="S219" s="296"/>
      <c r="T219" s="296"/>
      <c r="U219" s="296"/>
      <c r="V219" s="296"/>
      <c r="W219" s="296"/>
      <c r="X219" s="296"/>
      <c r="Y219" s="305"/>
      <c r="Z219" s="305"/>
      <c r="AA219" s="305"/>
      <c r="AB219" s="305"/>
      <c r="AC219" s="305"/>
      <c r="AD219" s="305"/>
    </row>
    <row r="220" spans="1:30" ht="19.7" customHeight="1" x14ac:dyDescent="0.2">
      <c r="A220" s="48"/>
      <c r="C220" s="288"/>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row>
    <row r="221" spans="1:30" ht="19.7" customHeight="1" x14ac:dyDescent="0.2">
      <c r="A221" s="48"/>
      <c r="C221" s="290" t="s">
        <v>92</v>
      </c>
      <c r="D221" s="291"/>
      <c r="E221" s="291"/>
      <c r="F221" s="291"/>
      <c r="G221" s="291"/>
      <c r="H221" s="291"/>
      <c r="I221" s="291"/>
      <c r="J221" s="291"/>
      <c r="K221" s="167"/>
      <c r="L221" s="167"/>
      <c r="M221" s="167"/>
      <c r="N221" s="167"/>
      <c r="O221" s="167"/>
      <c r="P221" s="167"/>
      <c r="Q221" s="167"/>
      <c r="R221" s="167"/>
      <c r="S221" s="167"/>
      <c r="T221" s="167"/>
      <c r="U221" s="167"/>
      <c r="V221" s="167"/>
      <c r="W221" s="167"/>
      <c r="X221" s="167"/>
      <c r="Y221" s="297"/>
      <c r="Z221" s="297"/>
      <c r="AA221" s="297"/>
      <c r="AB221" s="297"/>
      <c r="AC221" s="297"/>
      <c r="AD221" s="297"/>
    </row>
    <row r="222" spans="1:30" ht="19.7" customHeight="1" x14ac:dyDescent="0.2">
      <c r="A222" s="48"/>
      <c r="C222" s="300" t="s">
        <v>94</v>
      </c>
      <c r="D222" s="295" t="s">
        <v>95</v>
      </c>
      <c r="E222" s="295"/>
      <c r="F222" s="295"/>
      <c r="G222" s="295"/>
      <c r="H222" s="295"/>
      <c r="I222" s="295"/>
      <c r="J222" s="295"/>
      <c r="K222" s="313"/>
      <c r="L222" s="314"/>
      <c r="M222" s="314"/>
      <c r="N222" s="314"/>
      <c r="O222" s="314"/>
      <c r="P222" s="314"/>
      <c r="Q222" s="315"/>
      <c r="R222" s="301"/>
      <c r="S222" s="301"/>
      <c r="T222" s="301"/>
      <c r="U222" s="301"/>
      <c r="V222" s="301"/>
      <c r="W222" s="301"/>
      <c r="X222" s="301"/>
      <c r="Y222" s="298"/>
      <c r="Z222" s="298"/>
      <c r="AA222" s="298"/>
      <c r="AB222" s="298"/>
      <c r="AC222" s="298"/>
      <c r="AD222" s="298"/>
    </row>
    <row r="223" spans="1:30" ht="19.7" customHeight="1" x14ac:dyDescent="0.2">
      <c r="A223" s="48"/>
      <c r="C223" s="300"/>
      <c r="D223" s="295" t="s">
        <v>96</v>
      </c>
      <c r="E223" s="295"/>
      <c r="F223" s="295"/>
      <c r="G223" s="295"/>
      <c r="H223" s="295"/>
      <c r="I223" s="295"/>
      <c r="J223" s="295"/>
      <c r="K223" s="301"/>
      <c r="L223" s="301"/>
      <c r="M223" s="301"/>
      <c r="N223" s="301"/>
      <c r="O223" s="301"/>
      <c r="P223" s="301"/>
      <c r="Q223" s="301"/>
      <c r="R223" s="301"/>
      <c r="S223" s="301"/>
      <c r="T223" s="301"/>
      <c r="U223" s="301"/>
      <c r="V223" s="301"/>
      <c r="W223" s="301"/>
      <c r="X223" s="301"/>
      <c r="Y223" s="298"/>
      <c r="Z223" s="298"/>
      <c r="AA223" s="298"/>
      <c r="AB223" s="298"/>
      <c r="AC223" s="298"/>
      <c r="AD223" s="298"/>
    </row>
    <row r="224" spans="1:30" ht="19.7" customHeight="1" x14ac:dyDescent="0.2">
      <c r="A224" s="48"/>
      <c r="C224" s="300"/>
      <c r="D224" s="295" t="s">
        <v>97</v>
      </c>
      <c r="E224" s="295"/>
      <c r="F224" s="295"/>
      <c r="G224" s="295"/>
      <c r="H224" s="295"/>
      <c r="I224" s="295"/>
      <c r="J224" s="295"/>
      <c r="K224" s="301"/>
      <c r="L224" s="301"/>
      <c r="M224" s="301"/>
      <c r="N224" s="301"/>
      <c r="O224" s="301"/>
      <c r="P224" s="301"/>
      <c r="Q224" s="301"/>
      <c r="R224" s="301"/>
      <c r="S224" s="301"/>
      <c r="T224" s="301"/>
      <c r="U224" s="301"/>
      <c r="V224" s="301"/>
      <c r="W224" s="301"/>
      <c r="X224" s="301"/>
      <c r="Y224" s="298"/>
      <c r="Z224" s="298"/>
      <c r="AA224" s="298"/>
      <c r="AB224" s="298"/>
      <c r="AC224" s="298"/>
      <c r="AD224" s="298"/>
    </row>
    <row r="225" spans="1:30" ht="19.7" customHeight="1" x14ac:dyDescent="0.2">
      <c r="A225" s="48"/>
      <c r="C225" s="300"/>
      <c r="D225" s="295" t="s">
        <v>98</v>
      </c>
      <c r="E225" s="295"/>
      <c r="F225" s="295"/>
      <c r="G225" s="295"/>
      <c r="H225" s="295"/>
      <c r="I225" s="295"/>
      <c r="J225" s="295"/>
      <c r="K225" s="301"/>
      <c r="L225" s="301"/>
      <c r="M225" s="301"/>
      <c r="N225" s="301"/>
      <c r="O225" s="301"/>
      <c r="P225" s="301"/>
      <c r="Q225" s="301"/>
      <c r="R225" s="301"/>
      <c r="S225" s="301"/>
      <c r="T225" s="301"/>
      <c r="U225" s="301"/>
      <c r="V225" s="301"/>
      <c r="W225" s="301"/>
      <c r="X225" s="301"/>
      <c r="Y225" s="298"/>
      <c r="Z225" s="298"/>
      <c r="AA225" s="298"/>
      <c r="AB225" s="298"/>
      <c r="AC225" s="298"/>
      <c r="AD225" s="298"/>
    </row>
    <row r="226" spans="1:30" x14ac:dyDescent="0.2">
      <c r="A226" s="48"/>
      <c r="C226" s="300"/>
      <c r="D226" s="295" t="s">
        <v>99</v>
      </c>
      <c r="E226" s="295"/>
      <c r="F226" s="295"/>
      <c r="G226" s="295"/>
      <c r="H226" s="295"/>
      <c r="I226" s="295"/>
      <c r="J226" s="295"/>
      <c r="K226" s="301"/>
      <c r="L226" s="301"/>
      <c r="M226" s="301"/>
      <c r="N226" s="301"/>
      <c r="O226" s="301"/>
      <c r="P226" s="301"/>
      <c r="Q226" s="301"/>
      <c r="R226" s="301"/>
      <c r="S226" s="301"/>
      <c r="T226" s="301"/>
      <c r="U226" s="301"/>
      <c r="V226" s="301"/>
      <c r="W226" s="301"/>
      <c r="X226" s="301"/>
      <c r="Y226" s="298"/>
      <c r="Z226" s="298"/>
      <c r="AA226" s="298"/>
      <c r="AB226" s="298"/>
      <c r="AC226" s="298"/>
      <c r="AD226" s="298"/>
    </row>
    <row r="227" spans="1:30" x14ac:dyDescent="0.2">
      <c r="A227" s="48"/>
      <c r="C227" s="300"/>
      <c r="D227" s="295" t="s">
        <v>104</v>
      </c>
      <c r="E227" s="295"/>
      <c r="F227" s="295"/>
      <c r="G227" s="295"/>
      <c r="H227" s="295"/>
      <c r="I227" s="295"/>
      <c r="J227" s="295"/>
      <c r="K227" s="301"/>
      <c r="L227" s="301"/>
      <c r="M227" s="301"/>
      <c r="N227" s="301"/>
      <c r="O227" s="301"/>
      <c r="P227" s="301"/>
      <c r="Q227" s="301"/>
      <c r="R227" s="301"/>
      <c r="S227" s="301"/>
      <c r="T227" s="301"/>
      <c r="U227" s="301"/>
      <c r="V227" s="301"/>
      <c r="W227" s="301"/>
      <c r="X227" s="301"/>
      <c r="Y227" s="298"/>
      <c r="Z227" s="298"/>
      <c r="AA227" s="298"/>
      <c r="AB227" s="298"/>
      <c r="AC227" s="298"/>
      <c r="AD227" s="298"/>
    </row>
    <row r="228" spans="1:30" x14ac:dyDescent="0.2">
      <c r="A228" s="48"/>
      <c r="C228" s="293" t="s">
        <v>93</v>
      </c>
      <c r="D228" s="293"/>
      <c r="E228" s="293"/>
      <c r="F228" s="293"/>
      <c r="G228" s="293"/>
      <c r="H228" s="293"/>
      <c r="I228" s="293"/>
      <c r="J228" s="294"/>
      <c r="K228" s="309">
        <f>SUM(K222:Q227)</f>
        <v>0</v>
      </c>
      <c r="L228" s="309"/>
      <c r="M228" s="309"/>
      <c r="N228" s="309"/>
      <c r="O228" s="309"/>
      <c r="P228" s="309"/>
      <c r="Q228" s="309"/>
      <c r="R228" s="309">
        <f>SUM(R222:X227)</f>
        <v>0</v>
      </c>
      <c r="S228" s="309"/>
      <c r="T228" s="309"/>
      <c r="U228" s="309"/>
      <c r="V228" s="309"/>
      <c r="W228" s="309"/>
      <c r="X228" s="309"/>
      <c r="Y228" s="316"/>
      <c r="Z228" s="316"/>
      <c r="AA228" s="316"/>
      <c r="AB228" s="316"/>
      <c r="AC228" s="316"/>
      <c r="AD228" s="316"/>
    </row>
    <row r="229" spans="1:30" ht="24.75" customHeight="1" x14ac:dyDescent="0.2">
      <c r="A229" s="48"/>
      <c r="C229" s="2" t="s">
        <v>105</v>
      </c>
      <c r="K229" s="309">
        <f>K221+K228</f>
        <v>0</v>
      </c>
      <c r="L229" s="309"/>
      <c r="M229" s="309"/>
      <c r="N229" s="309"/>
      <c r="O229" s="309"/>
      <c r="P229" s="309"/>
      <c r="Q229" s="309"/>
      <c r="R229" s="309">
        <f>R221+R228</f>
        <v>0</v>
      </c>
      <c r="S229" s="309"/>
      <c r="T229" s="309"/>
      <c r="U229" s="309"/>
      <c r="V229" s="309"/>
      <c r="W229" s="309"/>
      <c r="X229" s="309"/>
    </row>
    <row r="230" spans="1:30" ht="20.25" customHeight="1" x14ac:dyDescent="0.2">
      <c r="A230" s="48"/>
    </row>
    <row r="231" spans="1:30" x14ac:dyDescent="0.2">
      <c r="A231" s="48"/>
      <c r="C231" s="198" t="s">
        <v>58</v>
      </c>
      <c r="D231" s="198"/>
      <c r="E231" s="198"/>
      <c r="F231" s="198"/>
      <c r="G231" s="198"/>
      <c r="H231" s="198"/>
      <c r="I231" s="199">
        <f>$K$17</f>
        <v>0</v>
      </c>
      <c r="J231" s="200"/>
      <c r="K231" s="200"/>
      <c r="L231" s="200"/>
      <c r="M231" s="200"/>
      <c r="N231" s="200"/>
      <c r="O231" s="200"/>
      <c r="P231" s="200"/>
      <c r="Q231" s="200"/>
      <c r="R231" s="200"/>
      <c r="S231" s="200"/>
      <c r="T231" s="200"/>
      <c r="U231" s="200"/>
      <c r="V231" s="200"/>
      <c r="W231" s="200"/>
      <c r="X231" s="200"/>
      <c r="Y231" s="200"/>
      <c r="Z231" s="200"/>
      <c r="AA231" s="200"/>
      <c r="AB231" s="200"/>
      <c r="AC231" s="200"/>
      <c r="AD231" s="201"/>
    </row>
    <row r="232" spans="1:30" x14ac:dyDescent="0.2">
      <c r="A232" s="48"/>
      <c r="C232" s="198"/>
      <c r="D232" s="198"/>
      <c r="E232" s="198"/>
      <c r="F232" s="198"/>
      <c r="G232" s="198"/>
      <c r="H232" s="198"/>
      <c r="I232" s="202"/>
      <c r="J232" s="203"/>
      <c r="K232" s="203"/>
      <c r="L232" s="203"/>
      <c r="M232" s="203"/>
      <c r="N232" s="203"/>
      <c r="O232" s="203"/>
      <c r="P232" s="203"/>
      <c r="Q232" s="203"/>
      <c r="R232" s="203"/>
      <c r="S232" s="203"/>
      <c r="T232" s="203"/>
      <c r="U232" s="203"/>
      <c r="V232" s="203"/>
      <c r="W232" s="203"/>
      <c r="X232" s="203"/>
      <c r="Y232" s="203"/>
      <c r="Z232" s="203"/>
      <c r="AA232" s="203"/>
      <c r="AB232" s="203"/>
      <c r="AC232" s="203"/>
      <c r="AD232" s="204"/>
    </row>
    <row r="233" spans="1:30" ht="19.5" customHeight="1" x14ac:dyDescent="0.2">
      <c r="A233" s="48"/>
      <c r="C233" s="205" t="s">
        <v>7</v>
      </c>
      <c r="D233" s="206"/>
      <c r="E233" s="206"/>
      <c r="F233" s="206"/>
      <c r="G233" s="206"/>
      <c r="H233" s="207"/>
      <c r="I233" s="208">
        <f>$K$23</f>
        <v>0</v>
      </c>
      <c r="J233" s="209"/>
      <c r="K233" s="209"/>
      <c r="L233" s="209"/>
      <c r="M233" s="209"/>
      <c r="N233" s="209"/>
      <c r="O233" s="209"/>
      <c r="P233" s="209"/>
      <c r="Q233" s="209"/>
      <c r="R233" s="209"/>
      <c r="S233" s="209"/>
      <c r="T233" s="209"/>
      <c r="U233" s="209"/>
      <c r="V233" s="209"/>
      <c r="W233" s="209"/>
      <c r="X233" s="209"/>
      <c r="Y233" s="209"/>
      <c r="Z233" s="209"/>
      <c r="AA233" s="209"/>
      <c r="AB233" s="209"/>
      <c r="AC233" s="209"/>
      <c r="AD233" s="210"/>
    </row>
    <row r="234" spans="1:30" x14ac:dyDescent="0.2">
      <c r="A234" s="48"/>
      <c r="C234" s="205" t="s">
        <v>59</v>
      </c>
      <c r="D234" s="206"/>
      <c r="E234" s="206"/>
      <c r="F234" s="206"/>
      <c r="G234" s="206"/>
      <c r="H234" s="207"/>
      <c r="I234" s="211">
        <f>Antragsdatum</f>
        <v>0</v>
      </c>
      <c r="J234" s="212"/>
      <c r="K234" s="212"/>
      <c r="L234" s="212"/>
      <c r="M234" s="212"/>
      <c r="N234" s="212"/>
      <c r="O234" s="212"/>
      <c r="P234" s="212"/>
      <c r="Q234" s="212"/>
      <c r="R234" s="212"/>
      <c r="S234" s="212"/>
      <c r="T234" s="212"/>
      <c r="U234" s="212"/>
      <c r="V234" s="212"/>
      <c r="W234" s="212"/>
      <c r="X234" s="212"/>
      <c r="Y234" s="212"/>
      <c r="Z234" s="212"/>
      <c r="AA234" s="212"/>
      <c r="AB234" s="212"/>
      <c r="AC234" s="212"/>
      <c r="AD234" s="213"/>
    </row>
    <row r="235" spans="1:30" x14ac:dyDescent="0.2">
      <c r="A235" s="48"/>
    </row>
    <row r="236" spans="1:30" ht="12.75" customHeight="1" x14ac:dyDescent="0.2">
      <c r="A236" s="48"/>
    </row>
    <row r="237" spans="1:30" ht="23.25" customHeight="1" x14ac:dyDescent="0.2">
      <c r="A237" s="48"/>
      <c r="C237" s="24" t="s">
        <v>108</v>
      </c>
      <c r="V237" s="317">
        <f>SUM(AA243:AD257)</f>
        <v>0</v>
      </c>
      <c r="W237" s="318"/>
      <c r="X237" s="318"/>
      <c r="Y237" s="318"/>
      <c r="Z237" s="318"/>
      <c r="AA237" s="318"/>
      <c r="AB237" s="318"/>
      <c r="AC237" s="318"/>
      <c r="AD237" s="319"/>
    </row>
    <row r="238" spans="1:30" x14ac:dyDescent="0.2">
      <c r="A238" s="48"/>
      <c r="C238" s="23" t="s">
        <v>82</v>
      </c>
    </row>
    <row r="239" spans="1:30" ht="28.5" customHeight="1" x14ac:dyDescent="0.2">
      <c r="A239" s="48"/>
    </row>
    <row r="240" spans="1:30" ht="30" customHeight="1" x14ac:dyDescent="0.2">
      <c r="A240" s="48"/>
      <c r="C240" s="186" t="s">
        <v>77</v>
      </c>
      <c r="D240" s="187"/>
      <c r="E240" s="187"/>
      <c r="F240" s="187"/>
      <c r="G240" s="187"/>
      <c r="H240" s="187"/>
      <c r="I240" s="187"/>
      <c r="J240" s="187"/>
      <c r="K240" s="187"/>
      <c r="L240" s="187"/>
      <c r="M240" s="187"/>
      <c r="N240" s="187"/>
      <c r="O240" s="187"/>
      <c r="P240" s="187"/>
      <c r="Q240" s="186" t="s">
        <v>160</v>
      </c>
      <c r="R240" s="192"/>
      <c r="S240" s="186" t="s">
        <v>161</v>
      </c>
      <c r="T240" s="192"/>
      <c r="U240" s="215" t="s">
        <v>80</v>
      </c>
      <c r="V240" s="215"/>
      <c r="W240" s="215"/>
      <c r="X240" s="215"/>
      <c r="Y240" s="215" t="s">
        <v>54</v>
      </c>
      <c r="Z240" s="215"/>
      <c r="AA240" s="215"/>
      <c r="AB240" s="215"/>
      <c r="AC240" s="215"/>
      <c r="AD240" s="215"/>
    </row>
    <row r="241" spans="1:30" ht="30" customHeight="1" x14ac:dyDescent="0.2">
      <c r="A241" s="48"/>
      <c r="C241" s="188"/>
      <c r="D241" s="189"/>
      <c r="E241" s="189"/>
      <c r="F241" s="189"/>
      <c r="G241" s="189"/>
      <c r="H241" s="189"/>
      <c r="I241" s="189"/>
      <c r="J241" s="189"/>
      <c r="K241" s="189"/>
      <c r="L241" s="189"/>
      <c r="M241" s="189"/>
      <c r="N241" s="189"/>
      <c r="O241" s="189"/>
      <c r="P241" s="189"/>
      <c r="Q241" s="188"/>
      <c r="R241" s="193"/>
      <c r="S241" s="188"/>
      <c r="T241" s="193"/>
      <c r="U241" s="215"/>
      <c r="V241" s="215"/>
      <c r="W241" s="215"/>
      <c r="X241" s="215"/>
      <c r="Y241" s="215"/>
      <c r="Z241" s="215"/>
      <c r="AA241" s="215"/>
      <c r="AB241" s="215"/>
      <c r="AC241" s="215"/>
      <c r="AD241" s="215"/>
    </row>
    <row r="242" spans="1:30" ht="30" customHeight="1" x14ac:dyDescent="0.2">
      <c r="A242" s="48"/>
      <c r="C242" s="190"/>
      <c r="D242" s="191"/>
      <c r="E242" s="191"/>
      <c r="F242" s="191"/>
      <c r="G242" s="191"/>
      <c r="H242" s="191"/>
      <c r="I242" s="191"/>
      <c r="J242" s="191"/>
      <c r="K242" s="191"/>
      <c r="L242" s="191"/>
      <c r="M242" s="191"/>
      <c r="N242" s="191"/>
      <c r="O242" s="191"/>
      <c r="P242" s="191"/>
      <c r="Q242" s="190"/>
      <c r="R242" s="194"/>
      <c r="S242" s="190"/>
      <c r="T242" s="194"/>
      <c r="U242" s="215"/>
      <c r="V242" s="215"/>
      <c r="W242" s="215"/>
      <c r="X242" s="215"/>
      <c r="Y242" s="215"/>
      <c r="Z242" s="215"/>
      <c r="AA242" s="215"/>
      <c r="AB242" s="215"/>
      <c r="AC242" s="215"/>
      <c r="AD242" s="215"/>
    </row>
    <row r="243" spans="1:30" ht="30" customHeight="1" x14ac:dyDescent="0.2">
      <c r="A243" s="48"/>
      <c r="C243" s="219"/>
      <c r="D243" s="220"/>
      <c r="E243" s="220"/>
      <c r="F243" s="220"/>
      <c r="G243" s="220"/>
      <c r="H243" s="220"/>
      <c r="I243" s="220"/>
      <c r="J243" s="220"/>
      <c r="K243" s="220"/>
      <c r="L243" s="220"/>
      <c r="M243" s="220"/>
      <c r="N243" s="220"/>
      <c r="O243" s="220"/>
      <c r="P243" s="220"/>
      <c r="Q243" s="320"/>
      <c r="R243" s="320"/>
      <c r="S243" s="321"/>
      <c r="T243" s="321"/>
      <c r="U243" s="322"/>
      <c r="V243" s="322"/>
      <c r="W243" s="322"/>
      <c r="X243" s="322"/>
      <c r="Y243" s="354">
        <f>Q243*U243</f>
        <v>0</v>
      </c>
      <c r="Z243" s="354"/>
      <c r="AA243" s="354"/>
      <c r="AB243" s="354"/>
      <c r="AC243" s="354"/>
      <c r="AD243" s="354"/>
    </row>
    <row r="244" spans="1:30" ht="30" customHeight="1" x14ac:dyDescent="0.2">
      <c r="A244" s="48"/>
      <c r="C244" s="219"/>
      <c r="D244" s="220"/>
      <c r="E244" s="220"/>
      <c r="F244" s="220"/>
      <c r="G244" s="220"/>
      <c r="H244" s="220"/>
      <c r="I244" s="220"/>
      <c r="J244" s="220"/>
      <c r="K244" s="220"/>
      <c r="L244" s="220"/>
      <c r="M244" s="220"/>
      <c r="N244" s="220"/>
      <c r="O244" s="220"/>
      <c r="P244" s="220"/>
      <c r="Q244" s="320"/>
      <c r="R244" s="320"/>
      <c r="S244" s="321"/>
      <c r="T244" s="321"/>
      <c r="U244" s="322"/>
      <c r="V244" s="322"/>
      <c r="W244" s="322"/>
      <c r="X244" s="322"/>
      <c r="Y244" s="354">
        <f t="shared" ref="Y244:Y245" si="2">Q244*U244</f>
        <v>0</v>
      </c>
      <c r="Z244" s="354"/>
      <c r="AA244" s="354"/>
      <c r="AB244" s="354"/>
      <c r="AC244" s="354"/>
      <c r="AD244" s="354"/>
    </row>
    <row r="245" spans="1:30" ht="30" customHeight="1" x14ac:dyDescent="0.2">
      <c r="A245" s="48"/>
      <c r="C245" s="219"/>
      <c r="D245" s="220"/>
      <c r="E245" s="220"/>
      <c r="F245" s="220"/>
      <c r="G245" s="220"/>
      <c r="H245" s="220"/>
      <c r="I245" s="220"/>
      <c r="J245" s="220"/>
      <c r="K245" s="220"/>
      <c r="L245" s="220"/>
      <c r="M245" s="220"/>
      <c r="N245" s="220"/>
      <c r="O245" s="220"/>
      <c r="P245" s="220"/>
      <c r="Q245" s="320"/>
      <c r="R245" s="320"/>
      <c r="S245" s="321"/>
      <c r="T245" s="321"/>
      <c r="U245" s="322"/>
      <c r="V245" s="322"/>
      <c r="W245" s="322"/>
      <c r="X245" s="322"/>
      <c r="Y245" s="354">
        <f t="shared" si="2"/>
        <v>0</v>
      </c>
      <c r="Z245" s="354"/>
      <c r="AA245" s="354"/>
      <c r="AB245" s="354"/>
      <c r="AC245" s="354"/>
      <c r="AD245" s="354"/>
    </row>
    <row r="246" spans="1:30" ht="30" customHeight="1" x14ac:dyDescent="0.2">
      <c r="A246" s="48"/>
      <c r="C246" s="219"/>
      <c r="D246" s="220"/>
      <c r="E246" s="220"/>
      <c r="F246" s="220"/>
      <c r="G246" s="220"/>
      <c r="H246" s="220"/>
      <c r="I246" s="220"/>
      <c r="J246" s="220"/>
      <c r="K246" s="220"/>
      <c r="L246" s="220"/>
      <c r="M246" s="220"/>
      <c r="N246" s="220"/>
      <c r="O246" s="220"/>
      <c r="P246" s="220"/>
      <c r="Q246" s="320"/>
      <c r="R246" s="320"/>
      <c r="S246" s="321"/>
      <c r="T246" s="321"/>
      <c r="U246" s="322"/>
      <c r="V246" s="322"/>
      <c r="W246" s="322"/>
      <c r="X246" s="322"/>
      <c r="Y246" s="354">
        <f t="shared" ref="Y246:Y257" si="3">Q246*U246</f>
        <v>0</v>
      </c>
      <c r="Z246" s="354"/>
      <c r="AA246" s="354"/>
      <c r="AB246" s="354"/>
      <c r="AC246" s="354"/>
      <c r="AD246" s="354"/>
    </row>
    <row r="247" spans="1:30" ht="30" customHeight="1" x14ac:dyDescent="0.2">
      <c r="A247" s="48"/>
      <c r="C247" s="219"/>
      <c r="D247" s="220"/>
      <c r="E247" s="220"/>
      <c r="F247" s="220"/>
      <c r="G247" s="220"/>
      <c r="H247" s="220"/>
      <c r="I247" s="220"/>
      <c r="J247" s="220"/>
      <c r="K247" s="220"/>
      <c r="L247" s="220"/>
      <c r="M247" s="220"/>
      <c r="N247" s="220"/>
      <c r="O247" s="220"/>
      <c r="P247" s="220"/>
      <c r="Q247" s="320"/>
      <c r="R247" s="320"/>
      <c r="S247" s="321"/>
      <c r="T247" s="321"/>
      <c r="U247" s="322"/>
      <c r="V247" s="322"/>
      <c r="W247" s="322"/>
      <c r="X247" s="322"/>
      <c r="Y247" s="354">
        <f t="shared" si="3"/>
        <v>0</v>
      </c>
      <c r="Z247" s="354"/>
      <c r="AA247" s="354"/>
      <c r="AB247" s="354"/>
      <c r="AC247" s="354"/>
      <c r="AD247" s="354"/>
    </row>
    <row r="248" spans="1:30" ht="30" customHeight="1" x14ac:dyDescent="0.2">
      <c r="A248" s="48"/>
      <c r="C248" s="219"/>
      <c r="D248" s="220"/>
      <c r="E248" s="220"/>
      <c r="F248" s="220"/>
      <c r="G248" s="220"/>
      <c r="H248" s="220"/>
      <c r="I248" s="220"/>
      <c r="J248" s="220"/>
      <c r="K248" s="220"/>
      <c r="L248" s="220"/>
      <c r="M248" s="220"/>
      <c r="N248" s="220"/>
      <c r="O248" s="220"/>
      <c r="P248" s="220"/>
      <c r="Q248" s="320"/>
      <c r="R248" s="320"/>
      <c r="S248" s="321"/>
      <c r="T248" s="321"/>
      <c r="U248" s="322"/>
      <c r="V248" s="322"/>
      <c r="W248" s="322"/>
      <c r="X248" s="322"/>
      <c r="Y248" s="354">
        <f t="shared" si="3"/>
        <v>0</v>
      </c>
      <c r="Z248" s="354"/>
      <c r="AA248" s="354"/>
      <c r="AB248" s="354"/>
      <c r="AC248" s="354"/>
      <c r="AD248" s="354"/>
    </row>
    <row r="249" spans="1:30" ht="30" customHeight="1" x14ac:dyDescent="0.2">
      <c r="A249" s="48"/>
      <c r="C249" s="219"/>
      <c r="D249" s="220"/>
      <c r="E249" s="220"/>
      <c r="F249" s="220"/>
      <c r="G249" s="220"/>
      <c r="H249" s="220"/>
      <c r="I249" s="220"/>
      <c r="J249" s="220"/>
      <c r="K249" s="220"/>
      <c r="L249" s="220"/>
      <c r="M249" s="220"/>
      <c r="N249" s="220"/>
      <c r="O249" s="220"/>
      <c r="P249" s="220"/>
      <c r="Q249" s="320"/>
      <c r="R249" s="320"/>
      <c r="S249" s="321"/>
      <c r="T249" s="321"/>
      <c r="U249" s="322"/>
      <c r="V249" s="322"/>
      <c r="W249" s="322"/>
      <c r="X249" s="322"/>
      <c r="Y249" s="354">
        <f t="shared" si="3"/>
        <v>0</v>
      </c>
      <c r="Z249" s="354"/>
      <c r="AA249" s="354"/>
      <c r="AB249" s="354"/>
      <c r="AC249" s="354"/>
      <c r="AD249" s="354"/>
    </row>
    <row r="250" spans="1:30" ht="30" customHeight="1" x14ac:dyDescent="0.2">
      <c r="A250" s="48"/>
      <c r="C250" s="219"/>
      <c r="D250" s="220"/>
      <c r="E250" s="220"/>
      <c r="F250" s="220"/>
      <c r="G250" s="220"/>
      <c r="H250" s="220"/>
      <c r="I250" s="220"/>
      <c r="J250" s="220"/>
      <c r="K250" s="220"/>
      <c r="L250" s="220"/>
      <c r="M250" s="220"/>
      <c r="N250" s="220"/>
      <c r="O250" s="220"/>
      <c r="P250" s="220"/>
      <c r="Q250" s="320"/>
      <c r="R250" s="320"/>
      <c r="S250" s="321"/>
      <c r="T250" s="321"/>
      <c r="U250" s="322"/>
      <c r="V250" s="322"/>
      <c r="W250" s="322"/>
      <c r="X250" s="322"/>
      <c r="Y250" s="354">
        <f t="shared" si="3"/>
        <v>0</v>
      </c>
      <c r="Z250" s="354"/>
      <c r="AA250" s="354"/>
      <c r="AB250" s="354"/>
      <c r="AC250" s="354"/>
      <c r="AD250" s="354"/>
    </row>
    <row r="251" spans="1:30" ht="30" customHeight="1" x14ac:dyDescent="0.2">
      <c r="A251" s="48"/>
      <c r="C251" s="219"/>
      <c r="D251" s="220"/>
      <c r="E251" s="220"/>
      <c r="F251" s="220"/>
      <c r="G251" s="220"/>
      <c r="H251" s="220"/>
      <c r="I251" s="220"/>
      <c r="J251" s="220"/>
      <c r="K251" s="220"/>
      <c r="L251" s="220"/>
      <c r="M251" s="220"/>
      <c r="N251" s="220"/>
      <c r="O251" s="220"/>
      <c r="P251" s="220"/>
      <c r="Q251" s="320"/>
      <c r="R251" s="320"/>
      <c r="S251" s="321"/>
      <c r="T251" s="321"/>
      <c r="U251" s="322"/>
      <c r="V251" s="322"/>
      <c r="W251" s="322"/>
      <c r="X251" s="322"/>
      <c r="Y251" s="354">
        <f t="shared" si="3"/>
        <v>0</v>
      </c>
      <c r="Z251" s="354"/>
      <c r="AA251" s="354"/>
      <c r="AB251" s="354"/>
      <c r="AC251" s="354"/>
      <c r="AD251" s="354"/>
    </row>
    <row r="252" spans="1:30" ht="30" customHeight="1" x14ac:dyDescent="0.2">
      <c r="A252" s="48"/>
      <c r="C252" s="219"/>
      <c r="D252" s="220"/>
      <c r="E252" s="220"/>
      <c r="F252" s="220"/>
      <c r="G252" s="220"/>
      <c r="H252" s="220"/>
      <c r="I252" s="220"/>
      <c r="J252" s="220"/>
      <c r="K252" s="220"/>
      <c r="L252" s="220"/>
      <c r="M252" s="220"/>
      <c r="N252" s="220"/>
      <c r="O252" s="220"/>
      <c r="P252" s="220"/>
      <c r="Q252" s="320"/>
      <c r="R252" s="320"/>
      <c r="S252" s="321"/>
      <c r="T252" s="321"/>
      <c r="U252" s="322"/>
      <c r="V252" s="322"/>
      <c r="W252" s="322"/>
      <c r="X252" s="322"/>
      <c r="Y252" s="354">
        <f t="shared" si="3"/>
        <v>0</v>
      </c>
      <c r="Z252" s="354"/>
      <c r="AA252" s="354"/>
      <c r="AB252" s="354"/>
      <c r="AC252" s="354"/>
      <c r="AD252" s="354"/>
    </row>
    <row r="253" spans="1:30" ht="30" customHeight="1" x14ac:dyDescent="0.2">
      <c r="A253" s="48"/>
      <c r="C253" s="219"/>
      <c r="D253" s="220"/>
      <c r="E253" s="220"/>
      <c r="F253" s="220"/>
      <c r="G253" s="220"/>
      <c r="H253" s="220"/>
      <c r="I253" s="220"/>
      <c r="J253" s="220"/>
      <c r="K253" s="220"/>
      <c r="L253" s="220"/>
      <c r="M253" s="220"/>
      <c r="N253" s="220"/>
      <c r="O253" s="220"/>
      <c r="P253" s="220"/>
      <c r="Q253" s="320"/>
      <c r="R253" s="320"/>
      <c r="S253" s="321"/>
      <c r="T253" s="321"/>
      <c r="U253" s="322"/>
      <c r="V253" s="322"/>
      <c r="W253" s="322"/>
      <c r="X253" s="322"/>
      <c r="Y253" s="354">
        <f t="shared" si="3"/>
        <v>0</v>
      </c>
      <c r="Z253" s="354"/>
      <c r="AA253" s="354"/>
      <c r="AB253" s="354"/>
      <c r="AC253" s="354"/>
      <c r="AD253" s="354"/>
    </row>
    <row r="254" spans="1:30" ht="30" customHeight="1" x14ac:dyDescent="0.2">
      <c r="A254" s="48"/>
      <c r="C254" s="219"/>
      <c r="D254" s="220"/>
      <c r="E254" s="220"/>
      <c r="F254" s="220"/>
      <c r="G254" s="220"/>
      <c r="H254" s="220"/>
      <c r="I254" s="220"/>
      <c r="J254" s="220"/>
      <c r="K254" s="220"/>
      <c r="L254" s="220"/>
      <c r="M254" s="220"/>
      <c r="N254" s="220"/>
      <c r="O254" s="220"/>
      <c r="P254" s="220"/>
      <c r="Q254" s="320"/>
      <c r="R254" s="320"/>
      <c r="S254" s="321"/>
      <c r="T254" s="321"/>
      <c r="U254" s="322"/>
      <c r="V254" s="322"/>
      <c r="W254" s="322"/>
      <c r="X254" s="322"/>
      <c r="Y254" s="354">
        <f t="shared" si="3"/>
        <v>0</v>
      </c>
      <c r="Z254" s="354"/>
      <c r="AA254" s="354"/>
      <c r="AB254" s="354"/>
      <c r="AC254" s="354"/>
      <c r="AD254" s="354"/>
    </row>
    <row r="255" spans="1:30" ht="30" customHeight="1" x14ac:dyDescent="0.2">
      <c r="A255" s="48"/>
      <c r="C255" s="219"/>
      <c r="D255" s="220"/>
      <c r="E255" s="220"/>
      <c r="F255" s="220"/>
      <c r="G255" s="220"/>
      <c r="H255" s="220"/>
      <c r="I255" s="220"/>
      <c r="J255" s="220"/>
      <c r="K255" s="220"/>
      <c r="L255" s="220"/>
      <c r="M255" s="220"/>
      <c r="N255" s="220"/>
      <c r="O255" s="220"/>
      <c r="P255" s="220"/>
      <c r="Q255" s="320"/>
      <c r="R255" s="320"/>
      <c r="S255" s="321"/>
      <c r="T255" s="321"/>
      <c r="U255" s="322"/>
      <c r="V255" s="322"/>
      <c r="W255" s="322"/>
      <c r="X255" s="322"/>
      <c r="Y255" s="354">
        <f t="shared" si="3"/>
        <v>0</v>
      </c>
      <c r="Z255" s="354"/>
      <c r="AA255" s="354"/>
      <c r="AB255" s="354"/>
      <c r="AC255" s="354"/>
      <c r="AD255" s="354"/>
    </row>
    <row r="256" spans="1:30" ht="30" customHeight="1" x14ac:dyDescent="0.2">
      <c r="A256" s="48"/>
      <c r="C256" s="219"/>
      <c r="D256" s="220"/>
      <c r="E256" s="220"/>
      <c r="F256" s="220"/>
      <c r="G256" s="220"/>
      <c r="H256" s="220"/>
      <c r="I256" s="220"/>
      <c r="J256" s="220"/>
      <c r="K256" s="220"/>
      <c r="L256" s="220"/>
      <c r="M256" s="220"/>
      <c r="N256" s="220"/>
      <c r="O256" s="220"/>
      <c r="P256" s="220"/>
      <c r="Q256" s="320"/>
      <c r="R256" s="320"/>
      <c r="S256" s="321"/>
      <c r="T256" s="321"/>
      <c r="U256" s="322"/>
      <c r="V256" s="322"/>
      <c r="W256" s="322"/>
      <c r="X256" s="322"/>
      <c r="Y256" s="354">
        <f t="shared" si="3"/>
        <v>0</v>
      </c>
      <c r="Z256" s="354"/>
      <c r="AA256" s="354"/>
      <c r="AB256" s="354"/>
      <c r="AC256" s="354"/>
      <c r="AD256" s="354"/>
    </row>
    <row r="257" spans="1:30" ht="30" customHeight="1" x14ac:dyDescent="0.2">
      <c r="A257" s="48"/>
      <c r="C257" s="219"/>
      <c r="D257" s="220"/>
      <c r="E257" s="220"/>
      <c r="F257" s="220"/>
      <c r="G257" s="220"/>
      <c r="H257" s="220"/>
      <c r="I257" s="220"/>
      <c r="J257" s="220"/>
      <c r="K257" s="220"/>
      <c r="L257" s="220"/>
      <c r="M257" s="220"/>
      <c r="N257" s="220"/>
      <c r="O257" s="220"/>
      <c r="P257" s="220"/>
      <c r="Q257" s="320"/>
      <c r="R257" s="320"/>
      <c r="S257" s="321"/>
      <c r="T257" s="321"/>
      <c r="U257" s="322"/>
      <c r="V257" s="322"/>
      <c r="W257" s="322"/>
      <c r="X257" s="322"/>
      <c r="Y257" s="354">
        <f t="shared" si="3"/>
        <v>0</v>
      </c>
      <c r="Z257" s="354"/>
      <c r="AA257" s="354"/>
      <c r="AB257" s="354"/>
      <c r="AC257" s="354"/>
      <c r="AD257" s="354"/>
    </row>
    <row r="258" spans="1:30" x14ac:dyDescent="0.2">
      <c r="A258" s="48"/>
    </row>
    <row r="259" spans="1:30" x14ac:dyDescent="0.2">
      <c r="A259" s="48"/>
    </row>
    <row r="260" spans="1:30" x14ac:dyDescent="0.2">
      <c r="A260" s="48"/>
      <c r="C260" s="198" t="s">
        <v>58</v>
      </c>
      <c r="D260" s="198"/>
      <c r="E260" s="198"/>
      <c r="F260" s="198"/>
      <c r="G260" s="198"/>
      <c r="H260" s="198"/>
      <c r="I260" s="199">
        <f>$K$17</f>
        <v>0</v>
      </c>
      <c r="J260" s="200"/>
      <c r="K260" s="200"/>
      <c r="L260" s="200"/>
      <c r="M260" s="200"/>
      <c r="N260" s="200"/>
      <c r="O260" s="200"/>
      <c r="P260" s="200"/>
      <c r="Q260" s="200"/>
      <c r="R260" s="200"/>
      <c r="S260" s="200"/>
      <c r="T260" s="200"/>
      <c r="U260" s="200"/>
      <c r="V260" s="200"/>
      <c r="W260" s="200"/>
      <c r="X260" s="200"/>
      <c r="Y260" s="200"/>
      <c r="Z260" s="200"/>
      <c r="AA260" s="200"/>
      <c r="AB260" s="200"/>
      <c r="AC260" s="200"/>
      <c r="AD260" s="201"/>
    </row>
    <row r="261" spans="1:30" x14ac:dyDescent="0.2">
      <c r="A261" s="48"/>
      <c r="C261" s="198"/>
      <c r="D261" s="198"/>
      <c r="E261" s="198"/>
      <c r="F261" s="198"/>
      <c r="G261" s="198"/>
      <c r="H261" s="198"/>
      <c r="I261" s="202"/>
      <c r="J261" s="203"/>
      <c r="K261" s="203"/>
      <c r="L261" s="203"/>
      <c r="M261" s="203"/>
      <c r="N261" s="203"/>
      <c r="O261" s="203"/>
      <c r="P261" s="203"/>
      <c r="Q261" s="203"/>
      <c r="R261" s="203"/>
      <c r="S261" s="203"/>
      <c r="T261" s="203"/>
      <c r="U261" s="203"/>
      <c r="V261" s="203"/>
      <c r="W261" s="203"/>
      <c r="X261" s="203"/>
      <c r="Y261" s="203"/>
      <c r="Z261" s="203"/>
      <c r="AA261" s="203"/>
      <c r="AB261" s="203"/>
      <c r="AC261" s="203"/>
      <c r="AD261" s="204"/>
    </row>
    <row r="262" spans="1:30" ht="24.75" customHeight="1" x14ac:dyDescent="0.2">
      <c r="A262" s="48"/>
      <c r="C262" s="205" t="s">
        <v>7</v>
      </c>
      <c r="D262" s="206"/>
      <c r="E262" s="206"/>
      <c r="F262" s="206"/>
      <c r="G262" s="206"/>
      <c r="H262" s="207"/>
      <c r="I262" s="208">
        <f>$K$23</f>
        <v>0</v>
      </c>
      <c r="J262" s="209"/>
      <c r="K262" s="209"/>
      <c r="L262" s="209"/>
      <c r="M262" s="209"/>
      <c r="N262" s="209"/>
      <c r="O262" s="209"/>
      <c r="P262" s="209"/>
      <c r="Q262" s="209"/>
      <c r="R262" s="209"/>
      <c r="S262" s="209"/>
      <c r="T262" s="209"/>
      <c r="U262" s="209"/>
      <c r="V262" s="209"/>
      <c r="W262" s="209"/>
      <c r="X262" s="209"/>
      <c r="Y262" s="209"/>
      <c r="Z262" s="209"/>
      <c r="AA262" s="209"/>
      <c r="AB262" s="209"/>
      <c r="AC262" s="209"/>
      <c r="AD262" s="210"/>
    </row>
    <row r="263" spans="1:30" ht="20.25" customHeight="1" x14ac:dyDescent="0.2">
      <c r="A263" s="48"/>
      <c r="C263" s="205" t="s">
        <v>59</v>
      </c>
      <c r="D263" s="206"/>
      <c r="E263" s="206"/>
      <c r="F263" s="206"/>
      <c r="G263" s="206"/>
      <c r="H263" s="207"/>
      <c r="I263" s="211">
        <f>Antragsdatum</f>
        <v>0</v>
      </c>
      <c r="J263" s="212"/>
      <c r="K263" s="212"/>
      <c r="L263" s="212"/>
      <c r="M263" s="212"/>
      <c r="N263" s="212"/>
      <c r="O263" s="212"/>
      <c r="P263" s="212"/>
      <c r="Q263" s="212"/>
      <c r="R263" s="212"/>
      <c r="S263" s="212"/>
      <c r="T263" s="212"/>
      <c r="U263" s="212"/>
      <c r="V263" s="212"/>
      <c r="W263" s="212"/>
      <c r="X263" s="212"/>
      <c r="Y263" s="212"/>
      <c r="Z263" s="212"/>
      <c r="AA263" s="212"/>
      <c r="AB263" s="212"/>
      <c r="AC263" s="212"/>
      <c r="AD263" s="213"/>
    </row>
    <row r="264" spans="1:30" x14ac:dyDescent="0.2">
      <c r="A264" s="48"/>
    </row>
    <row r="265" spans="1:30" x14ac:dyDescent="0.2">
      <c r="A265" s="48"/>
      <c r="C265" s="24" t="s">
        <v>115</v>
      </c>
    </row>
    <row r="266" spans="1:30" x14ac:dyDescent="0.2">
      <c r="A266" s="48"/>
    </row>
    <row r="267" spans="1:30" ht="23.25" customHeight="1" x14ac:dyDescent="0.2">
      <c r="A267" s="48"/>
      <c r="I267" s="323" t="s">
        <v>109</v>
      </c>
      <c r="J267" s="323"/>
      <c r="K267" s="323"/>
      <c r="L267" s="323"/>
      <c r="M267" s="323"/>
      <c r="N267" s="323"/>
      <c r="O267" s="323"/>
      <c r="P267" s="323"/>
      <c r="Q267" s="323"/>
      <c r="R267" s="323"/>
      <c r="S267" s="323"/>
      <c r="T267" s="323"/>
      <c r="U267" s="323"/>
      <c r="V267" s="185">
        <f>geplEL</f>
        <v>0</v>
      </c>
      <c r="W267" s="185"/>
      <c r="X267" s="185"/>
      <c r="Y267" s="185"/>
      <c r="Z267" s="185"/>
      <c r="AA267" s="185"/>
      <c r="AB267" s="185"/>
      <c r="AC267" s="185"/>
      <c r="AD267" s="185"/>
    </row>
    <row r="268" spans="1:30" ht="23.25" customHeight="1" x14ac:dyDescent="0.2">
      <c r="A268" s="48"/>
      <c r="I268" s="323" t="s">
        <v>110</v>
      </c>
      <c r="J268" s="323"/>
      <c r="K268" s="323"/>
      <c r="L268" s="323"/>
      <c r="M268" s="323"/>
      <c r="N268" s="323"/>
      <c r="O268" s="323"/>
      <c r="P268" s="323"/>
      <c r="Q268" s="323"/>
      <c r="R268" s="323"/>
      <c r="S268" s="323"/>
      <c r="T268" s="323"/>
      <c r="U268" s="323"/>
      <c r="V268" s="185">
        <f>geplSachm</f>
        <v>0</v>
      </c>
      <c r="W268" s="185"/>
      <c r="X268" s="185"/>
      <c r="Y268" s="185"/>
      <c r="Z268" s="185"/>
      <c r="AA268" s="185"/>
      <c r="AB268" s="185"/>
      <c r="AC268" s="185"/>
      <c r="AD268" s="185"/>
    </row>
    <row r="269" spans="1:30" ht="23.25" customHeight="1" x14ac:dyDescent="0.2">
      <c r="A269" s="48"/>
      <c r="I269" s="323" t="s">
        <v>111</v>
      </c>
      <c r="J269" s="323"/>
      <c r="K269" s="323"/>
      <c r="L269" s="323"/>
      <c r="M269" s="323"/>
      <c r="N269" s="323"/>
      <c r="O269" s="323"/>
      <c r="P269" s="323"/>
      <c r="Q269" s="323"/>
      <c r="R269" s="323"/>
      <c r="S269" s="323"/>
      <c r="T269" s="323"/>
      <c r="U269" s="323"/>
      <c r="V269" s="185">
        <f>geplFL</f>
        <v>0</v>
      </c>
      <c r="W269" s="185"/>
      <c r="X269" s="185"/>
      <c r="Y269" s="185"/>
      <c r="Z269" s="185"/>
      <c r="AA269" s="185"/>
      <c r="AB269" s="185"/>
      <c r="AC269" s="185"/>
      <c r="AD269" s="185"/>
    </row>
    <row r="270" spans="1:30" ht="23.25" customHeight="1" x14ac:dyDescent="0.2">
      <c r="A270" s="48"/>
      <c r="I270" s="323" t="s">
        <v>112</v>
      </c>
      <c r="J270" s="323"/>
      <c r="K270" s="323"/>
      <c r="L270" s="323"/>
      <c r="M270" s="323"/>
      <c r="N270" s="323"/>
      <c r="O270" s="323"/>
      <c r="P270" s="323"/>
      <c r="Q270" s="323"/>
      <c r="R270" s="323"/>
      <c r="S270" s="323"/>
      <c r="T270" s="323"/>
      <c r="U270" s="323"/>
      <c r="V270" s="185">
        <f>geplFE</f>
        <v>0</v>
      </c>
      <c r="W270" s="185"/>
      <c r="X270" s="185"/>
      <c r="Y270" s="185"/>
      <c r="Z270" s="185"/>
      <c r="AA270" s="185"/>
      <c r="AB270" s="185"/>
      <c r="AC270" s="185"/>
      <c r="AD270" s="185"/>
    </row>
    <row r="271" spans="1:30" ht="23.25" customHeight="1" x14ac:dyDescent="0.2">
      <c r="A271" s="48"/>
      <c r="I271" s="323" t="s">
        <v>113</v>
      </c>
      <c r="J271" s="323"/>
      <c r="K271" s="323"/>
      <c r="L271" s="323"/>
      <c r="M271" s="323"/>
      <c r="N271" s="323"/>
      <c r="O271" s="323"/>
      <c r="P271" s="323"/>
      <c r="Q271" s="323"/>
      <c r="R271" s="323"/>
      <c r="S271" s="323"/>
      <c r="T271" s="323"/>
      <c r="U271" s="323"/>
      <c r="V271" s="185">
        <f>geplSon</f>
        <v>0</v>
      </c>
      <c r="W271" s="185"/>
      <c r="X271" s="185"/>
      <c r="Y271" s="185"/>
      <c r="Z271" s="185"/>
      <c r="AA271" s="185"/>
      <c r="AB271" s="185"/>
      <c r="AC271" s="185"/>
      <c r="AD271" s="185"/>
    </row>
    <row r="272" spans="1:30" ht="25.5" customHeight="1" x14ac:dyDescent="0.2">
      <c r="A272" s="48"/>
      <c r="I272" s="324" t="s">
        <v>114</v>
      </c>
      <c r="J272" s="325"/>
      <c r="K272" s="325"/>
      <c r="L272" s="325"/>
      <c r="M272" s="325"/>
      <c r="N272" s="325"/>
      <c r="O272" s="325"/>
      <c r="P272" s="325"/>
      <c r="Q272" s="325"/>
      <c r="R272" s="325"/>
      <c r="S272" s="325"/>
      <c r="T272" s="325"/>
      <c r="U272" s="326"/>
      <c r="V272" s="309">
        <f>SUM(V267:AD271)</f>
        <v>0</v>
      </c>
      <c r="W272" s="309"/>
      <c r="X272" s="309"/>
      <c r="Y272" s="309"/>
      <c r="Z272" s="309"/>
      <c r="AA272" s="309"/>
      <c r="AB272" s="309"/>
      <c r="AC272" s="309"/>
      <c r="AD272" s="309"/>
    </row>
    <row r="273" spans="1:30" x14ac:dyDescent="0.2">
      <c r="A273" s="48"/>
      <c r="I273" s="4"/>
      <c r="J273" s="4"/>
      <c r="K273" s="4"/>
      <c r="L273" s="4"/>
      <c r="M273" s="4"/>
      <c r="N273" s="4"/>
      <c r="O273" s="4"/>
      <c r="P273" s="4"/>
      <c r="Q273" s="4"/>
      <c r="R273" s="4"/>
      <c r="S273" s="4"/>
      <c r="T273" s="4"/>
      <c r="U273" s="4"/>
    </row>
    <row r="274" spans="1:30" x14ac:dyDescent="0.2">
      <c r="A274" s="48"/>
      <c r="C274" s="24" t="s">
        <v>116</v>
      </c>
      <c r="I274" s="4"/>
      <c r="J274" s="4"/>
      <c r="K274" s="4"/>
      <c r="L274" s="4"/>
      <c r="M274" s="4"/>
      <c r="N274" s="4"/>
      <c r="O274" s="4"/>
      <c r="P274" s="4"/>
      <c r="Q274" s="4"/>
      <c r="R274" s="4"/>
      <c r="S274" s="4"/>
      <c r="T274" s="4"/>
      <c r="U274" s="4"/>
    </row>
    <row r="275" spans="1:30" x14ac:dyDescent="0.2">
      <c r="A275" s="48"/>
      <c r="I275" s="4"/>
      <c r="J275" s="4"/>
      <c r="K275" s="4"/>
      <c r="L275" s="4"/>
      <c r="M275" s="4"/>
      <c r="N275" s="4"/>
      <c r="O275" s="4"/>
      <c r="P275" s="4"/>
      <c r="Q275" s="4"/>
      <c r="R275" s="4"/>
      <c r="S275" s="4"/>
      <c r="T275" s="4"/>
      <c r="U275" s="4"/>
    </row>
    <row r="276" spans="1:30" ht="20.25" customHeight="1" x14ac:dyDescent="0.2">
      <c r="A276" s="48"/>
      <c r="I276" s="323" t="s">
        <v>109</v>
      </c>
      <c r="J276" s="323"/>
      <c r="K276" s="323"/>
      <c r="L276" s="323"/>
      <c r="M276" s="323"/>
      <c r="N276" s="323"/>
      <c r="O276" s="323"/>
      <c r="P276" s="323"/>
      <c r="Q276" s="323"/>
      <c r="R276" s="323"/>
      <c r="S276" s="323"/>
      <c r="T276" s="323"/>
      <c r="U276" s="323"/>
      <c r="V276" s="185">
        <f>geplEL</f>
        <v>0</v>
      </c>
      <c r="W276" s="185"/>
      <c r="X276" s="185"/>
      <c r="Y276" s="185"/>
      <c r="Z276" s="185"/>
      <c r="AA276" s="185"/>
      <c r="AB276" s="185"/>
      <c r="AC276" s="185"/>
      <c r="AD276" s="185"/>
    </row>
    <row r="277" spans="1:30" ht="20.25" customHeight="1" x14ac:dyDescent="0.2">
      <c r="A277" s="48"/>
      <c r="I277" s="323" t="s">
        <v>117</v>
      </c>
      <c r="J277" s="323"/>
      <c r="K277" s="323"/>
      <c r="L277" s="323"/>
      <c r="M277" s="323"/>
      <c r="N277" s="323"/>
      <c r="O277" s="323"/>
      <c r="P277" s="323"/>
      <c r="Q277" s="323"/>
      <c r="R277" s="323"/>
      <c r="S277" s="323"/>
      <c r="T277" s="323"/>
      <c r="U277" s="323"/>
      <c r="V277" s="327"/>
      <c r="W277" s="327"/>
      <c r="X277" s="327"/>
      <c r="Y277" s="327"/>
      <c r="Z277" s="327"/>
      <c r="AA277" s="327"/>
      <c r="AB277" s="327"/>
      <c r="AC277" s="327"/>
      <c r="AD277" s="327"/>
    </row>
    <row r="278" spans="1:30" ht="20.25" customHeight="1" x14ac:dyDescent="0.2">
      <c r="A278" s="48"/>
      <c r="I278" s="328" t="s">
        <v>118</v>
      </c>
      <c r="J278" s="329"/>
      <c r="K278" s="329"/>
      <c r="L278" s="329"/>
      <c r="M278" s="329"/>
      <c r="N278" s="329"/>
      <c r="O278" s="329"/>
      <c r="P278" s="329"/>
      <c r="Q278" s="329"/>
      <c r="R278" s="329"/>
      <c r="S278" s="329"/>
      <c r="T278" s="329"/>
      <c r="U278" s="330"/>
      <c r="V278" s="185">
        <f>SUM(V276:AD277)</f>
        <v>0</v>
      </c>
      <c r="W278" s="185"/>
      <c r="X278" s="185"/>
      <c r="Y278" s="185"/>
      <c r="Z278" s="185"/>
      <c r="AA278" s="185"/>
      <c r="AB278" s="185"/>
      <c r="AC278" s="185"/>
      <c r="AD278" s="185"/>
    </row>
    <row r="279" spans="1:30" ht="20.25" customHeight="1" x14ac:dyDescent="0.2">
      <c r="A279" s="48"/>
      <c r="I279" s="323" t="s">
        <v>119</v>
      </c>
      <c r="J279" s="323"/>
      <c r="K279" s="323"/>
      <c r="L279" s="323"/>
      <c r="M279" s="323"/>
      <c r="N279" s="323"/>
      <c r="O279" s="323"/>
      <c r="P279" s="323"/>
      <c r="Q279" s="323"/>
      <c r="R279" s="323"/>
      <c r="S279" s="323"/>
      <c r="T279" s="323"/>
      <c r="U279" s="323"/>
      <c r="V279" s="327"/>
      <c r="W279" s="327"/>
      <c r="X279" s="327"/>
      <c r="Y279" s="327"/>
      <c r="Z279" s="327"/>
      <c r="AA279" s="327"/>
      <c r="AB279" s="327"/>
      <c r="AC279" s="327"/>
      <c r="AD279" s="327"/>
    </row>
    <row r="280" spans="1:30" ht="20.25" customHeight="1" x14ac:dyDescent="0.2">
      <c r="A280" s="48"/>
      <c r="I280" s="323" t="s">
        <v>120</v>
      </c>
      <c r="J280" s="323"/>
      <c r="K280" s="323"/>
      <c r="L280" s="323"/>
      <c r="M280" s="323"/>
      <c r="N280" s="323"/>
      <c r="O280" s="323"/>
      <c r="P280" s="323"/>
      <c r="Q280" s="323"/>
      <c r="R280" s="323"/>
      <c r="S280" s="323"/>
      <c r="T280" s="323"/>
      <c r="U280" s="323"/>
      <c r="V280" s="327"/>
      <c r="W280" s="327"/>
      <c r="X280" s="327"/>
      <c r="Y280" s="327"/>
      <c r="Z280" s="327"/>
      <c r="AA280" s="327"/>
      <c r="AB280" s="327"/>
      <c r="AC280" s="327"/>
      <c r="AD280" s="327"/>
    </row>
    <row r="281" spans="1:30" ht="43.5" customHeight="1" x14ac:dyDescent="0.2">
      <c r="A281" s="48"/>
      <c r="I281" s="331" t="s">
        <v>175</v>
      </c>
      <c r="J281" s="332"/>
      <c r="K281" s="332"/>
      <c r="L281" s="332"/>
      <c r="M281" s="332"/>
      <c r="N281" s="332"/>
      <c r="O281" s="332"/>
      <c r="P281" s="332"/>
      <c r="Q281" s="332"/>
      <c r="R281" s="332"/>
      <c r="S281" s="332"/>
      <c r="T281" s="332"/>
      <c r="U281" s="333"/>
      <c r="V281" s="334">
        <f>V272-V276-V277-V279-V280</f>
        <v>0</v>
      </c>
      <c r="W281" s="334"/>
      <c r="X281" s="334"/>
      <c r="Y281" s="334"/>
      <c r="Z281" s="334"/>
      <c r="AA281" s="334"/>
      <c r="AB281" s="334"/>
      <c r="AC281" s="334"/>
      <c r="AD281" s="334"/>
    </row>
    <row r="282" spans="1:30" ht="18.75" customHeight="1" x14ac:dyDescent="0.2">
      <c r="A282" s="48"/>
      <c r="I282" s="328" t="s">
        <v>121</v>
      </c>
      <c r="J282" s="329"/>
      <c r="K282" s="329"/>
      <c r="L282" s="329"/>
      <c r="M282" s="329"/>
      <c r="N282" s="329"/>
      <c r="O282" s="329"/>
      <c r="P282" s="329"/>
      <c r="Q282" s="329"/>
      <c r="R282" s="329"/>
      <c r="S282" s="329"/>
      <c r="T282" s="329"/>
      <c r="U282" s="330"/>
      <c r="V282" s="185">
        <f>SUM(V279:AD281)</f>
        <v>0</v>
      </c>
      <c r="W282" s="185"/>
      <c r="X282" s="185"/>
      <c r="Y282" s="185"/>
      <c r="Z282" s="185"/>
      <c r="AA282" s="185"/>
      <c r="AB282" s="185"/>
      <c r="AC282" s="185"/>
      <c r="AD282" s="185"/>
    </row>
    <row r="283" spans="1:30" ht="27.75" customHeight="1" x14ac:dyDescent="0.2">
      <c r="A283" s="48"/>
      <c r="I283" s="324" t="s">
        <v>122</v>
      </c>
      <c r="J283" s="325"/>
      <c r="K283" s="325"/>
      <c r="L283" s="325"/>
      <c r="M283" s="325"/>
      <c r="N283" s="325"/>
      <c r="O283" s="325"/>
      <c r="P283" s="325"/>
      <c r="Q283" s="325"/>
      <c r="R283" s="325"/>
      <c r="S283" s="325"/>
      <c r="T283" s="325"/>
      <c r="U283" s="326"/>
      <c r="V283" s="336">
        <f>V278+V282</f>
        <v>0</v>
      </c>
      <c r="W283" s="337"/>
      <c r="X283" s="337"/>
      <c r="Y283" s="337"/>
      <c r="Z283" s="337"/>
      <c r="AA283" s="337"/>
      <c r="AB283" s="337"/>
      <c r="AC283" s="337"/>
      <c r="AD283" s="338"/>
    </row>
    <row r="284" spans="1:30" x14ac:dyDescent="0.2">
      <c r="A284" s="48"/>
    </row>
    <row r="285" spans="1:30" x14ac:dyDescent="0.2">
      <c r="A285" s="48"/>
      <c r="Q285" s="42" t="s">
        <v>172</v>
      </c>
      <c r="R285" s="42"/>
      <c r="S285" s="42"/>
      <c r="T285" s="42"/>
      <c r="U285" s="42"/>
      <c r="V285" s="42"/>
      <c r="W285" s="42"/>
      <c r="X285" s="42"/>
      <c r="Y285" s="42"/>
      <c r="Z285" s="42"/>
      <c r="AA285" s="42"/>
      <c r="AB285" s="42"/>
      <c r="AC285" s="42"/>
      <c r="AD285" s="42"/>
    </row>
    <row r="286" spans="1:30" x14ac:dyDescent="0.2">
      <c r="A286" s="48"/>
      <c r="C286" s="24" t="s">
        <v>123</v>
      </c>
    </row>
    <row r="287" spans="1:30" x14ac:dyDescent="0.2">
      <c r="A287" s="48"/>
      <c r="C287" s="24"/>
    </row>
    <row r="288" spans="1:30" ht="14.25" customHeight="1" x14ac:dyDescent="0.2">
      <c r="A288" s="48"/>
      <c r="C288" s="24"/>
      <c r="I288" s="2" t="s">
        <v>124</v>
      </c>
      <c r="V288" s="340"/>
      <c r="W288" s="340"/>
      <c r="X288" s="340"/>
      <c r="Y288" s="340"/>
      <c r="Z288" s="340"/>
      <c r="AA288" s="340"/>
      <c r="AB288" s="340"/>
      <c r="AC288" s="340"/>
      <c r="AD288" s="340"/>
    </row>
    <row r="289" spans="1:30" ht="5.25" customHeight="1" x14ac:dyDescent="0.2">
      <c r="A289" s="48"/>
      <c r="C289" s="24"/>
    </row>
    <row r="290" spans="1:30" ht="15" customHeight="1" x14ac:dyDescent="0.2">
      <c r="A290" s="48"/>
      <c r="I290" s="2" t="s">
        <v>125</v>
      </c>
      <c r="V290" s="340"/>
      <c r="W290" s="340"/>
      <c r="X290" s="340"/>
      <c r="Y290" s="340"/>
      <c r="Z290" s="340"/>
      <c r="AA290" s="340"/>
      <c r="AB290" s="340"/>
      <c r="AC290" s="340"/>
      <c r="AD290" s="340"/>
    </row>
    <row r="291" spans="1:30" x14ac:dyDescent="0.2">
      <c r="A291" s="48"/>
    </row>
    <row r="292" spans="1:30" x14ac:dyDescent="0.2">
      <c r="A292" s="48"/>
      <c r="I292" s="2" t="s">
        <v>126</v>
      </c>
      <c r="V292" s="304" t="s">
        <v>127</v>
      </c>
      <c r="W292" s="304"/>
      <c r="X292" s="304"/>
      <c r="Y292" s="304"/>
      <c r="Z292" s="304"/>
      <c r="AA292" s="304" t="s">
        <v>128</v>
      </c>
      <c r="AB292" s="304"/>
      <c r="AC292" s="304"/>
      <c r="AD292" s="304"/>
    </row>
    <row r="293" spans="1:30" ht="17.25" customHeight="1" x14ac:dyDescent="0.2">
      <c r="A293" s="48"/>
      <c r="V293" s="341"/>
      <c r="W293" s="342"/>
      <c r="X293" s="342"/>
      <c r="Y293" s="342"/>
      <c r="Z293" s="343"/>
      <c r="AA293" s="167"/>
      <c r="AB293" s="167"/>
      <c r="AC293" s="167"/>
      <c r="AD293" s="167"/>
    </row>
    <row r="294" spans="1:30" ht="17.25" customHeight="1" x14ac:dyDescent="0.2">
      <c r="A294" s="48"/>
      <c r="V294" s="164" t="str">
        <f>IF($V$293&gt;0,$V$293+1,"")</f>
        <v/>
      </c>
      <c r="W294" s="165"/>
      <c r="X294" s="165"/>
      <c r="Y294" s="165"/>
      <c r="Z294" s="166"/>
      <c r="AA294" s="167"/>
      <c r="AB294" s="167"/>
      <c r="AC294" s="167"/>
      <c r="AD294" s="167"/>
    </row>
    <row r="295" spans="1:30" ht="17.25" customHeight="1" x14ac:dyDescent="0.2">
      <c r="A295" s="48"/>
      <c r="V295" s="164" t="str">
        <f>IF($V$293&gt;0,$V$293+2,"")</f>
        <v/>
      </c>
      <c r="W295" s="165"/>
      <c r="X295" s="165"/>
      <c r="Y295" s="165"/>
      <c r="Z295" s="166"/>
      <c r="AA295" s="167"/>
      <c r="AB295" s="167"/>
      <c r="AC295" s="167"/>
      <c r="AD295" s="167"/>
    </row>
    <row r="296" spans="1:30" ht="17.25" customHeight="1" x14ac:dyDescent="0.2">
      <c r="A296" s="48"/>
      <c r="V296" s="164" t="str">
        <f>IF($V$293&gt;0,$V$293+3,"")</f>
        <v/>
      </c>
      <c r="W296" s="165"/>
      <c r="X296" s="165"/>
      <c r="Y296" s="165"/>
      <c r="Z296" s="166"/>
      <c r="AA296" s="167"/>
      <c r="AB296" s="167"/>
      <c r="AC296" s="167"/>
      <c r="AD296" s="167"/>
    </row>
    <row r="297" spans="1:30" ht="17.25" customHeight="1" x14ac:dyDescent="0.2">
      <c r="A297" s="48"/>
      <c r="V297" s="164" t="str">
        <f>IF($V$293&gt;0,$V$293+4,"")</f>
        <v/>
      </c>
      <c r="W297" s="165"/>
      <c r="X297" s="165"/>
      <c r="Y297" s="165"/>
      <c r="Z297" s="166"/>
      <c r="AA297" s="167"/>
      <c r="AB297" s="167"/>
      <c r="AC297" s="167"/>
      <c r="AD297" s="167"/>
    </row>
    <row r="298" spans="1:30" x14ac:dyDescent="0.2">
      <c r="A298" s="48"/>
      <c r="V298" s="25"/>
      <c r="W298" s="25"/>
      <c r="X298" s="25"/>
      <c r="Y298" s="25"/>
      <c r="Z298" s="25"/>
      <c r="AA298" s="309">
        <f>SUM(AA293:AD297)</f>
        <v>0</v>
      </c>
      <c r="AB298" s="309"/>
      <c r="AC298" s="309"/>
      <c r="AD298" s="309"/>
    </row>
    <row r="299" spans="1:30" x14ac:dyDescent="0.2">
      <c r="A299" s="48"/>
      <c r="V299" s="25"/>
      <c r="W299" s="25"/>
      <c r="X299" s="25"/>
      <c r="Y299" s="25"/>
      <c r="Z299" s="25"/>
      <c r="AA299" s="43"/>
      <c r="AB299" s="43"/>
      <c r="AC299" s="43"/>
      <c r="AD299" s="44" t="s">
        <v>173</v>
      </c>
    </row>
    <row r="300" spans="1:30" ht="15" x14ac:dyDescent="0.25">
      <c r="A300" s="48"/>
      <c r="C300" s="26"/>
      <c r="D300" s="27" t="s">
        <v>129</v>
      </c>
    </row>
    <row r="301" spans="1:30" ht="15" x14ac:dyDescent="0.25">
      <c r="A301" s="48"/>
      <c r="C301" s="28"/>
      <c r="D301" s="40" t="s">
        <v>169</v>
      </c>
    </row>
    <row r="302" spans="1:30" ht="15" x14ac:dyDescent="0.25">
      <c r="A302" s="48"/>
      <c r="C302" s="28"/>
      <c r="D302" s="40"/>
    </row>
    <row r="303" spans="1:30" x14ac:dyDescent="0.2">
      <c r="A303" s="48"/>
      <c r="C303" s="198" t="s">
        <v>58</v>
      </c>
      <c r="D303" s="198"/>
      <c r="E303" s="198"/>
      <c r="F303" s="198"/>
      <c r="G303" s="198"/>
      <c r="H303" s="198"/>
      <c r="I303" s="199">
        <f>$K$17</f>
        <v>0</v>
      </c>
      <c r="J303" s="200"/>
      <c r="K303" s="200"/>
      <c r="L303" s="200"/>
      <c r="M303" s="200"/>
      <c r="N303" s="200"/>
      <c r="O303" s="200"/>
      <c r="P303" s="200"/>
      <c r="Q303" s="200"/>
      <c r="R303" s="200"/>
      <c r="S303" s="200"/>
      <c r="T303" s="200"/>
      <c r="U303" s="200"/>
      <c r="V303" s="200"/>
      <c r="W303" s="200"/>
      <c r="X303" s="200"/>
      <c r="Y303" s="200"/>
      <c r="Z303" s="200"/>
      <c r="AA303" s="200"/>
      <c r="AB303" s="200"/>
      <c r="AC303" s="200"/>
      <c r="AD303" s="201"/>
    </row>
    <row r="304" spans="1:30" x14ac:dyDescent="0.2">
      <c r="A304" s="48"/>
      <c r="C304" s="198"/>
      <c r="D304" s="198"/>
      <c r="E304" s="198"/>
      <c r="F304" s="198"/>
      <c r="G304" s="198"/>
      <c r="H304" s="198"/>
      <c r="I304" s="202"/>
      <c r="J304" s="203"/>
      <c r="K304" s="203"/>
      <c r="L304" s="203"/>
      <c r="M304" s="203"/>
      <c r="N304" s="203"/>
      <c r="O304" s="203"/>
      <c r="P304" s="203"/>
      <c r="Q304" s="203"/>
      <c r="R304" s="203"/>
      <c r="S304" s="203"/>
      <c r="T304" s="203"/>
      <c r="U304" s="203"/>
      <c r="V304" s="203"/>
      <c r="W304" s="203"/>
      <c r="X304" s="203"/>
      <c r="Y304" s="203"/>
      <c r="Z304" s="203"/>
      <c r="AA304" s="203"/>
      <c r="AB304" s="203"/>
      <c r="AC304" s="203"/>
      <c r="AD304" s="204"/>
    </row>
    <row r="305" spans="1:31" ht="15.75" customHeight="1" x14ac:dyDescent="0.2">
      <c r="A305" s="48"/>
      <c r="C305" s="205" t="s">
        <v>7</v>
      </c>
      <c r="D305" s="206"/>
      <c r="E305" s="206"/>
      <c r="F305" s="206"/>
      <c r="G305" s="206"/>
      <c r="H305" s="207"/>
      <c r="I305" s="208">
        <f>$K$23</f>
        <v>0</v>
      </c>
      <c r="J305" s="209"/>
      <c r="K305" s="209"/>
      <c r="L305" s="209"/>
      <c r="M305" s="209"/>
      <c r="N305" s="209"/>
      <c r="O305" s="209"/>
      <c r="P305" s="209"/>
      <c r="Q305" s="209"/>
      <c r="R305" s="209"/>
      <c r="S305" s="209"/>
      <c r="T305" s="209"/>
      <c r="U305" s="209"/>
      <c r="V305" s="209"/>
      <c r="W305" s="209"/>
      <c r="X305" s="209"/>
      <c r="Y305" s="209"/>
      <c r="Z305" s="209"/>
      <c r="AA305" s="209"/>
      <c r="AB305" s="209"/>
      <c r="AC305" s="209"/>
      <c r="AD305" s="210"/>
    </row>
    <row r="306" spans="1:31" ht="20.25" customHeight="1" x14ac:dyDescent="0.2">
      <c r="A306" s="48"/>
      <c r="C306" s="205" t="s">
        <v>59</v>
      </c>
      <c r="D306" s="206"/>
      <c r="E306" s="206"/>
      <c r="F306" s="206"/>
      <c r="G306" s="206"/>
      <c r="H306" s="207"/>
      <c r="I306" s="211">
        <f>Antragsdatum</f>
        <v>0</v>
      </c>
      <c r="J306" s="212"/>
      <c r="K306" s="212"/>
      <c r="L306" s="212"/>
      <c r="M306" s="212"/>
      <c r="N306" s="212"/>
      <c r="O306" s="212"/>
      <c r="P306" s="212"/>
      <c r="Q306" s="212"/>
      <c r="R306" s="212"/>
      <c r="S306" s="212"/>
      <c r="T306" s="212"/>
      <c r="U306" s="212"/>
      <c r="V306" s="212"/>
      <c r="W306" s="212"/>
      <c r="X306" s="212"/>
      <c r="Y306" s="212"/>
      <c r="Z306" s="212"/>
      <c r="AA306" s="212"/>
      <c r="AB306" s="212"/>
      <c r="AC306" s="212"/>
      <c r="AD306" s="213"/>
    </row>
    <row r="307" spans="1:31" x14ac:dyDescent="0.2">
      <c r="A307" s="48"/>
    </row>
    <row r="308" spans="1:31" ht="15" x14ac:dyDescent="0.25">
      <c r="A308" s="48"/>
      <c r="C308" s="24" t="s">
        <v>131</v>
      </c>
      <c r="D308" s="26"/>
    </row>
    <row r="309" spans="1:31" ht="15" x14ac:dyDescent="0.25">
      <c r="A309" s="48"/>
      <c r="C309" s="30"/>
      <c r="D309" s="26"/>
    </row>
    <row r="310" spans="1:31" x14ac:dyDescent="0.2">
      <c r="A310" s="48"/>
      <c r="C310" s="12"/>
      <c r="D310" s="2" t="s">
        <v>144</v>
      </c>
    </row>
    <row r="311" spans="1:31" ht="20.25" customHeight="1" x14ac:dyDescent="0.2">
      <c r="A311" s="48"/>
      <c r="D311" s="31" t="s">
        <v>47</v>
      </c>
      <c r="E311" s="4" t="s">
        <v>133</v>
      </c>
    </row>
    <row r="312" spans="1:31" ht="27.75" customHeight="1" x14ac:dyDescent="0.2">
      <c r="A312" s="48"/>
      <c r="D312" s="31" t="s">
        <v>47</v>
      </c>
      <c r="E312" s="222" t="s">
        <v>132</v>
      </c>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c r="AC312" s="222"/>
      <c r="AD312" s="222"/>
    </row>
    <row r="313" spans="1:31" ht="15" x14ac:dyDescent="0.25">
      <c r="A313" s="48"/>
      <c r="C313" s="4"/>
      <c r="D313" s="26"/>
    </row>
    <row r="314" spans="1:31" x14ac:dyDescent="0.2">
      <c r="A314" s="48"/>
      <c r="C314" s="12"/>
      <c r="D314" s="2" t="s">
        <v>145</v>
      </c>
    </row>
    <row r="315" spans="1:31" ht="24" customHeight="1" x14ac:dyDescent="0.2">
      <c r="A315" s="48"/>
      <c r="D315" s="31" t="s">
        <v>47</v>
      </c>
      <c r="E315" s="4" t="s">
        <v>134</v>
      </c>
    </row>
    <row r="316" spans="1:31" ht="24" customHeight="1" x14ac:dyDescent="0.2">
      <c r="A316" s="48"/>
      <c r="D316" s="31" t="s">
        <v>47</v>
      </c>
      <c r="E316" s="4" t="s">
        <v>135</v>
      </c>
    </row>
    <row r="317" spans="1:31" ht="24" customHeight="1" x14ac:dyDescent="0.2">
      <c r="A317" s="48"/>
      <c r="D317" s="31" t="s">
        <v>47</v>
      </c>
      <c r="E317" s="4" t="s">
        <v>136</v>
      </c>
      <c r="AE317" s="45"/>
    </row>
    <row r="318" spans="1:31" ht="46.5" customHeight="1" x14ac:dyDescent="0.2">
      <c r="A318" s="48"/>
      <c r="D318" s="31" t="s">
        <v>47</v>
      </c>
      <c r="E318" s="222" t="s">
        <v>137</v>
      </c>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c r="AC318" s="222"/>
      <c r="AD318" s="45"/>
    </row>
    <row r="319" spans="1:31" ht="19.5" customHeight="1" x14ac:dyDescent="0.2">
      <c r="A319" s="48"/>
      <c r="D319" s="31" t="s">
        <v>47</v>
      </c>
      <c r="E319" s="4" t="s">
        <v>138</v>
      </c>
    </row>
    <row r="320" spans="1:31" x14ac:dyDescent="0.2">
      <c r="A320" s="48"/>
      <c r="C320" s="32"/>
      <c r="D320" s="31"/>
    </row>
    <row r="321" spans="1:107" ht="85.5" customHeight="1" x14ac:dyDescent="0.2">
      <c r="A321" s="48"/>
      <c r="D321" s="339" t="s">
        <v>146</v>
      </c>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row>
    <row r="322" spans="1:107" ht="14.25" customHeight="1" x14ac:dyDescent="0.25">
      <c r="A322" s="48"/>
      <c r="C322" s="33"/>
      <c r="D322" s="26"/>
    </row>
    <row r="323" spans="1:107" x14ac:dyDescent="0.2">
      <c r="A323" s="48"/>
      <c r="C323" s="24" t="s">
        <v>139</v>
      </c>
      <c r="D323" s="24"/>
    </row>
    <row r="324" spans="1:107" x14ac:dyDescent="0.2">
      <c r="A324" s="48"/>
      <c r="C324" s="34"/>
      <c r="D324" s="12" t="s">
        <v>130</v>
      </c>
    </row>
    <row r="325" spans="1:107" ht="15" x14ac:dyDescent="0.25">
      <c r="A325" s="48"/>
      <c r="C325" s="26"/>
      <c r="D325" s="35" t="s">
        <v>163</v>
      </c>
    </row>
    <row r="326" spans="1:107" ht="15" x14ac:dyDescent="0.25">
      <c r="A326" s="48"/>
      <c r="C326" s="26"/>
    </row>
    <row r="327" spans="1:107" ht="15" x14ac:dyDescent="0.25">
      <c r="A327" s="48"/>
      <c r="C327" s="2" t="s">
        <v>152</v>
      </c>
      <c r="D327" s="26"/>
      <c r="E327" s="2" t="s">
        <v>147</v>
      </c>
    </row>
    <row r="328" spans="1:107" ht="15" x14ac:dyDescent="0.25">
      <c r="A328" s="48"/>
      <c r="C328" s="29"/>
      <c r="D328" s="46"/>
      <c r="E328" s="339" t="s">
        <v>143</v>
      </c>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row>
    <row r="329" spans="1:107" ht="32.25" customHeight="1" x14ac:dyDescent="0.2">
      <c r="A329" s="48"/>
      <c r="E329" s="2" t="s">
        <v>148</v>
      </c>
      <c r="L329" s="171"/>
      <c r="M329" s="172"/>
      <c r="N329" s="172"/>
      <c r="O329" s="172"/>
      <c r="P329" s="172"/>
      <c r="Q329" s="172"/>
      <c r="R329" s="172"/>
      <c r="S329" s="172"/>
      <c r="T329" s="172"/>
      <c r="U329" s="172"/>
      <c r="V329" s="172"/>
      <c r="W329" s="172"/>
      <c r="X329" s="172"/>
      <c r="Y329" s="172"/>
      <c r="Z329" s="172"/>
      <c r="AA329" s="172"/>
      <c r="AB329" s="172"/>
      <c r="AC329" s="172"/>
      <c r="AD329" s="173"/>
      <c r="AE329" s="52"/>
    </row>
    <row r="330" spans="1:107" x14ac:dyDescent="0.2">
      <c r="A330" s="48"/>
      <c r="L330" s="41"/>
      <c r="M330" s="41"/>
      <c r="N330" s="41"/>
      <c r="O330" s="41"/>
      <c r="P330" s="41"/>
      <c r="Q330" s="41"/>
      <c r="R330" s="41"/>
      <c r="S330" s="41"/>
      <c r="T330" s="41"/>
      <c r="U330" s="41"/>
      <c r="V330" s="41"/>
      <c r="W330" s="41"/>
      <c r="X330" s="41"/>
      <c r="Y330" s="41"/>
      <c r="Z330" s="41"/>
      <c r="AA330" s="41"/>
      <c r="AB330" s="41"/>
      <c r="AC330" s="41"/>
      <c r="AD330" s="41"/>
      <c r="AE330" s="37"/>
      <c r="DC330" s="36"/>
    </row>
    <row r="331" spans="1:107" x14ac:dyDescent="0.2">
      <c r="A331" s="48"/>
      <c r="L331" s="171"/>
      <c r="M331" s="172"/>
      <c r="N331" s="172"/>
      <c r="O331" s="172"/>
      <c r="P331" s="172"/>
      <c r="Q331" s="172"/>
      <c r="R331" s="172"/>
      <c r="S331" s="172"/>
      <c r="T331" s="172"/>
      <c r="U331" s="172"/>
      <c r="V331" s="172"/>
      <c r="W331" s="172"/>
      <c r="X331" s="172"/>
      <c r="Y331" s="172"/>
      <c r="Z331" s="172"/>
      <c r="AA331" s="172"/>
      <c r="AB331" s="172"/>
      <c r="AC331" s="172"/>
      <c r="AD331" s="173"/>
      <c r="AE331" s="37"/>
      <c r="DC331" s="8"/>
    </row>
    <row r="332" spans="1:107" x14ac:dyDescent="0.2">
      <c r="A332" s="48"/>
      <c r="L332" s="41"/>
      <c r="M332" s="41"/>
      <c r="N332" s="41"/>
      <c r="O332" s="41"/>
      <c r="P332" s="41"/>
      <c r="Q332" s="41"/>
      <c r="R332" s="41"/>
      <c r="S332" s="41"/>
      <c r="T332" s="41"/>
      <c r="U332" s="41"/>
      <c r="V332" s="41"/>
      <c r="W332" s="41"/>
      <c r="X332" s="41"/>
      <c r="Y332" s="41"/>
      <c r="Z332" s="41"/>
      <c r="AA332" s="41"/>
      <c r="AB332" s="41"/>
      <c r="AC332" s="41"/>
      <c r="AD332" s="41"/>
      <c r="AE332" s="37"/>
      <c r="DC332" s="8"/>
    </row>
    <row r="333" spans="1:107" x14ac:dyDescent="0.2">
      <c r="A333" s="48"/>
      <c r="L333" s="171"/>
      <c r="M333" s="172"/>
      <c r="N333" s="172"/>
      <c r="O333" s="172"/>
      <c r="P333" s="172"/>
      <c r="Q333" s="172"/>
      <c r="R333" s="172"/>
      <c r="S333" s="172"/>
      <c r="T333" s="172"/>
      <c r="U333" s="172"/>
      <c r="V333" s="172"/>
      <c r="W333" s="172"/>
      <c r="X333" s="172"/>
      <c r="Y333" s="172"/>
      <c r="Z333" s="172"/>
      <c r="AA333" s="172"/>
      <c r="AB333" s="172"/>
      <c r="AC333" s="172"/>
      <c r="AD333" s="173"/>
      <c r="AE333" s="37"/>
      <c r="DC333" s="8"/>
    </row>
    <row r="334" spans="1:107" x14ac:dyDescent="0.2">
      <c r="A334" s="48"/>
      <c r="DC334" s="8"/>
    </row>
    <row r="335" spans="1:107" x14ac:dyDescent="0.2">
      <c r="A335" s="48"/>
      <c r="C335" s="2" t="s">
        <v>153</v>
      </c>
      <c r="E335" s="2" t="s">
        <v>156</v>
      </c>
    </row>
    <row r="336" spans="1:107" x14ac:dyDescent="0.2">
      <c r="A336" s="48"/>
      <c r="D336" s="47"/>
      <c r="E336" s="4" t="s">
        <v>155</v>
      </c>
    </row>
    <row r="337" spans="1:107" ht="23.25" customHeight="1" x14ac:dyDescent="0.2">
      <c r="A337" s="48"/>
    </row>
    <row r="338" spans="1:107" x14ac:dyDescent="0.2">
      <c r="A338" s="48"/>
      <c r="C338" s="2" t="s">
        <v>154</v>
      </c>
      <c r="E338" s="2" t="s">
        <v>157</v>
      </c>
    </row>
    <row r="339" spans="1:107" x14ac:dyDescent="0.2">
      <c r="A339" s="48"/>
    </row>
    <row r="340" spans="1:107" x14ac:dyDescent="0.2">
      <c r="A340" s="48"/>
      <c r="D340" s="47"/>
      <c r="E340" s="2" t="s">
        <v>148</v>
      </c>
      <c r="L340" s="171"/>
      <c r="M340" s="172"/>
      <c r="N340" s="172"/>
      <c r="O340" s="172"/>
      <c r="P340" s="172"/>
      <c r="Q340" s="172"/>
      <c r="R340" s="172"/>
      <c r="S340" s="172"/>
      <c r="T340" s="172"/>
      <c r="U340" s="172"/>
      <c r="V340" s="172"/>
      <c r="W340" s="172"/>
      <c r="X340" s="172"/>
      <c r="Y340" s="172"/>
      <c r="Z340" s="172"/>
      <c r="AA340" s="172"/>
      <c r="AB340" s="172"/>
      <c r="AC340" s="172"/>
      <c r="AD340" s="173"/>
      <c r="AE340" s="52"/>
    </row>
    <row r="341" spans="1:107" x14ac:dyDescent="0.2">
      <c r="A341" s="48"/>
      <c r="D341" s="47"/>
      <c r="L341" s="41"/>
      <c r="M341" s="41"/>
      <c r="N341" s="41"/>
      <c r="O341" s="41"/>
      <c r="P341" s="41"/>
      <c r="Q341" s="41"/>
      <c r="R341" s="41"/>
      <c r="S341" s="41"/>
      <c r="T341" s="41"/>
      <c r="U341" s="41"/>
      <c r="V341" s="41"/>
      <c r="W341" s="41"/>
      <c r="X341" s="41"/>
      <c r="Y341" s="41"/>
      <c r="Z341" s="41"/>
      <c r="AA341" s="41"/>
      <c r="AB341" s="41"/>
      <c r="AC341" s="41"/>
      <c r="AD341" s="41"/>
      <c r="AE341" s="37"/>
      <c r="DC341" s="36"/>
    </row>
    <row r="342" spans="1:107" x14ac:dyDescent="0.2">
      <c r="A342" s="48"/>
      <c r="L342" s="171"/>
      <c r="M342" s="172"/>
      <c r="N342" s="172"/>
      <c r="O342" s="172"/>
      <c r="P342" s="172"/>
      <c r="Q342" s="172"/>
      <c r="R342" s="172"/>
      <c r="S342" s="172"/>
      <c r="T342" s="172"/>
      <c r="U342" s="172"/>
      <c r="V342" s="172"/>
      <c r="W342" s="172"/>
      <c r="X342" s="172"/>
      <c r="Y342" s="172"/>
      <c r="Z342" s="172"/>
      <c r="AA342" s="172"/>
      <c r="AB342" s="172"/>
      <c r="AC342" s="172"/>
      <c r="AD342" s="173"/>
      <c r="AE342" s="37"/>
      <c r="DC342" s="8"/>
    </row>
    <row r="343" spans="1:107" x14ac:dyDescent="0.2">
      <c r="A343" s="48"/>
      <c r="L343" s="41"/>
      <c r="M343" s="41"/>
      <c r="N343" s="41"/>
      <c r="O343" s="41"/>
      <c r="P343" s="41"/>
      <c r="Q343" s="41"/>
      <c r="R343" s="41"/>
      <c r="S343" s="41"/>
      <c r="T343" s="41"/>
      <c r="U343" s="41"/>
      <c r="V343" s="41"/>
      <c r="W343" s="41"/>
      <c r="X343" s="41"/>
      <c r="Y343" s="41"/>
      <c r="Z343" s="41"/>
      <c r="AA343" s="41"/>
      <c r="AB343" s="41"/>
      <c r="AC343" s="41"/>
      <c r="AD343" s="41"/>
      <c r="AE343" s="37"/>
      <c r="DC343" s="8"/>
    </row>
    <row r="344" spans="1:107" x14ac:dyDescent="0.2">
      <c r="A344" s="48"/>
      <c r="L344" s="171"/>
      <c r="M344" s="172"/>
      <c r="N344" s="172"/>
      <c r="O344" s="172"/>
      <c r="P344" s="172"/>
      <c r="Q344" s="172"/>
      <c r="R344" s="172"/>
      <c r="S344" s="172"/>
      <c r="T344" s="172"/>
      <c r="U344" s="172"/>
      <c r="V344" s="172"/>
      <c r="W344" s="172"/>
      <c r="X344" s="172"/>
      <c r="Y344" s="172"/>
      <c r="Z344" s="172"/>
      <c r="AA344" s="172"/>
      <c r="AB344" s="172"/>
      <c r="AC344" s="172"/>
      <c r="AD344" s="173"/>
      <c r="AE344" s="37"/>
      <c r="DC344" s="8"/>
    </row>
    <row r="345" spans="1:107" x14ac:dyDescent="0.2">
      <c r="A345" s="48"/>
      <c r="DC345" s="8"/>
    </row>
    <row r="346" spans="1:107" x14ac:dyDescent="0.2">
      <c r="A346" s="48"/>
    </row>
    <row r="347" spans="1:107" x14ac:dyDescent="0.2">
      <c r="A347" s="48"/>
    </row>
    <row r="348" spans="1:107" x14ac:dyDescent="0.2">
      <c r="A348" s="48"/>
      <c r="C348" s="198" t="s">
        <v>58</v>
      </c>
      <c r="D348" s="198"/>
      <c r="E348" s="198"/>
      <c r="F348" s="198"/>
      <c r="G348" s="198"/>
      <c r="H348" s="198"/>
      <c r="I348" s="199">
        <f>$K$17</f>
        <v>0</v>
      </c>
      <c r="J348" s="200"/>
      <c r="K348" s="200"/>
      <c r="L348" s="200"/>
      <c r="M348" s="200"/>
      <c r="N348" s="200"/>
      <c r="O348" s="200"/>
      <c r="P348" s="200"/>
      <c r="Q348" s="200"/>
      <c r="R348" s="200"/>
      <c r="S348" s="200"/>
      <c r="T348" s="200"/>
      <c r="U348" s="200"/>
      <c r="V348" s="200"/>
      <c r="W348" s="200"/>
      <c r="X348" s="200"/>
      <c r="Y348" s="200"/>
      <c r="Z348" s="200"/>
      <c r="AA348" s="200"/>
      <c r="AB348" s="200"/>
      <c r="AC348" s="200"/>
      <c r="AD348" s="201"/>
    </row>
    <row r="349" spans="1:107" ht="18.75" customHeight="1" x14ac:dyDescent="0.2">
      <c r="A349" s="48"/>
      <c r="C349" s="198"/>
      <c r="D349" s="198"/>
      <c r="E349" s="198"/>
      <c r="F349" s="198"/>
      <c r="G349" s="198"/>
      <c r="H349" s="198"/>
      <c r="I349" s="202"/>
      <c r="J349" s="203"/>
      <c r="K349" s="203"/>
      <c r="L349" s="203"/>
      <c r="M349" s="203"/>
      <c r="N349" s="203"/>
      <c r="O349" s="203"/>
      <c r="P349" s="203"/>
      <c r="Q349" s="203"/>
      <c r="R349" s="203"/>
      <c r="S349" s="203"/>
      <c r="T349" s="203"/>
      <c r="U349" s="203"/>
      <c r="V349" s="203"/>
      <c r="W349" s="203"/>
      <c r="X349" s="203"/>
      <c r="Y349" s="203"/>
      <c r="Z349" s="203"/>
      <c r="AA349" s="203"/>
      <c r="AB349" s="203"/>
      <c r="AC349" s="203"/>
      <c r="AD349" s="204"/>
    </row>
    <row r="350" spans="1:107" ht="20.25" customHeight="1" x14ac:dyDescent="0.2">
      <c r="A350" s="48"/>
      <c r="C350" s="205" t="s">
        <v>7</v>
      </c>
      <c r="D350" s="206"/>
      <c r="E350" s="206"/>
      <c r="F350" s="206"/>
      <c r="G350" s="206"/>
      <c r="H350" s="207"/>
      <c r="I350" s="208">
        <f>$K$23</f>
        <v>0</v>
      </c>
      <c r="J350" s="209"/>
      <c r="K350" s="209"/>
      <c r="L350" s="209"/>
      <c r="M350" s="209"/>
      <c r="N350" s="209"/>
      <c r="O350" s="209"/>
      <c r="P350" s="209"/>
      <c r="Q350" s="209"/>
      <c r="R350" s="209"/>
      <c r="S350" s="209"/>
      <c r="T350" s="209"/>
      <c r="U350" s="209"/>
      <c r="V350" s="209"/>
      <c r="W350" s="209"/>
      <c r="X350" s="209"/>
      <c r="Y350" s="209"/>
      <c r="Z350" s="209"/>
      <c r="AA350" s="209"/>
      <c r="AB350" s="209"/>
      <c r="AC350" s="209"/>
      <c r="AD350" s="210"/>
    </row>
    <row r="351" spans="1:107" ht="27.75" customHeight="1" x14ac:dyDescent="0.2">
      <c r="A351" s="48"/>
      <c r="C351" s="350" t="s">
        <v>59</v>
      </c>
      <c r="D351" s="351"/>
      <c r="E351" s="351"/>
      <c r="F351" s="351"/>
      <c r="G351" s="351"/>
      <c r="H351" s="352"/>
      <c r="I351" s="211">
        <f>Antragsdatum</f>
        <v>0</v>
      </c>
      <c r="J351" s="212"/>
      <c r="K351" s="212"/>
      <c r="L351" s="212"/>
      <c r="M351" s="212"/>
      <c r="N351" s="212"/>
      <c r="O351" s="212"/>
      <c r="P351" s="212"/>
      <c r="Q351" s="212"/>
      <c r="R351" s="212"/>
      <c r="S351" s="212"/>
      <c r="T351" s="212"/>
      <c r="U351" s="212"/>
      <c r="V351" s="212"/>
      <c r="W351" s="212"/>
      <c r="X351" s="212"/>
      <c r="Y351" s="212"/>
      <c r="Z351" s="212"/>
      <c r="AA351" s="212"/>
      <c r="AB351" s="212"/>
      <c r="AC351" s="212"/>
      <c r="AD351" s="213"/>
    </row>
    <row r="352" spans="1:107" x14ac:dyDescent="0.2">
      <c r="A352" s="48"/>
    </row>
    <row r="353" spans="1:107" x14ac:dyDescent="0.2">
      <c r="A353" s="48"/>
      <c r="C353" s="2" t="s">
        <v>158</v>
      </c>
      <c r="E353" s="2" t="s">
        <v>159</v>
      </c>
      <c r="AE353" s="37"/>
    </row>
    <row r="354" spans="1:107" x14ac:dyDescent="0.2">
      <c r="A354" s="48"/>
      <c r="AE354" s="37"/>
      <c r="DC354" s="36"/>
    </row>
    <row r="355" spans="1:107" x14ac:dyDescent="0.2">
      <c r="A355" s="48"/>
      <c r="D355" s="335"/>
      <c r="E355" s="2" t="s">
        <v>148</v>
      </c>
      <c r="L355" s="171"/>
      <c r="M355" s="172"/>
      <c r="N355" s="172"/>
      <c r="O355" s="172"/>
      <c r="P355" s="172"/>
      <c r="Q355" s="172"/>
      <c r="R355" s="172"/>
      <c r="S355" s="172"/>
      <c r="T355" s="172"/>
      <c r="U355" s="172"/>
      <c r="V355" s="172"/>
      <c r="W355" s="172"/>
      <c r="X355" s="172"/>
      <c r="Y355" s="172"/>
      <c r="Z355" s="172"/>
      <c r="AA355" s="172"/>
      <c r="AB355" s="172"/>
      <c r="AC355" s="172"/>
      <c r="AD355" s="173"/>
      <c r="AE355" s="37"/>
      <c r="DC355" s="8"/>
    </row>
    <row r="356" spans="1:107" x14ac:dyDescent="0.2">
      <c r="A356" s="48"/>
      <c r="D356" s="335"/>
      <c r="L356" s="41"/>
      <c r="M356" s="41"/>
      <c r="N356" s="41"/>
      <c r="O356" s="41"/>
      <c r="P356" s="41"/>
      <c r="Q356" s="41"/>
      <c r="R356" s="41"/>
      <c r="S356" s="41"/>
      <c r="T356" s="41"/>
      <c r="U356" s="41"/>
      <c r="V356" s="41"/>
      <c r="W356" s="41"/>
      <c r="X356" s="41"/>
      <c r="Y356" s="41"/>
      <c r="Z356" s="41"/>
      <c r="AA356" s="41"/>
      <c r="AB356" s="41"/>
      <c r="AC356" s="41"/>
      <c r="AD356" s="41"/>
      <c r="AE356" s="37"/>
      <c r="DC356" s="8"/>
    </row>
    <row r="357" spans="1:107" x14ac:dyDescent="0.2">
      <c r="A357" s="48"/>
      <c r="L357" s="171"/>
      <c r="M357" s="172"/>
      <c r="N357" s="172"/>
      <c r="O357" s="172"/>
      <c r="P357" s="172"/>
      <c r="Q357" s="172"/>
      <c r="R357" s="172"/>
      <c r="S357" s="172"/>
      <c r="T357" s="172"/>
      <c r="U357" s="172"/>
      <c r="V357" s="172"/>
      <c r="W357" s="172"/>
      <c r="X357" s="172"/>
      <c r="Y357" s="172"/>
      <c r="Z357" s="172"/>
      <c r="AA357" s="172"/>
      <c r="AB357" s="172"/>
      <c r="AC357" s="172"/>
      <c r="AD357" s="173"/>
      <c r="AE357" s="37"/>
      <c r="DC357" s="8"/>
    </row>
    <row r="358" spans="1:107" x14ac:dyDescent="0.2">
      <c r="A358" s="48"/>
      <c r="L358" s="41"/>
      <c r="M358" s="41"/>
      <c r="N358" s="41"/>
      <c r="O358" s="41"/>
      <c r="P358" s="41"/>
      <c r="Q358" s="41"/>
      <c r="R358" s="41"/>
      <c r="S358" s="41"/>
      <c r="T358" s="41"/>
      <c r="U358" s="41"/>
      <c r="V358" s="41"/>
      <c r="W358" s="41"/>
      <c r="X358" s="41"/>
      <c r="Y358" s="41"/>
      <c r="Z358" s="41"/>
      <c r="AA358" s="41"/>
      <c r="AB358" s="41"/>
      <c r="AC358" s="41"/>
      <c r="AD358" s="41"/>
      <c r="DC358" s="8"/>
    </row>
    <row r="359" spans="1:107" x14ac:dyDescent="0.2">
      <c r="A359" s="48"/>
      <c r="L359" s="171"/>
      <c r="M359" s="172"/>
      <c r="N359" s="172"/>
      <c r="O359" s="172"/>
      <c r="P359" s="172"/>
      <c r="Q359" s="172"/>
      <c r="R359" s="172"/>
      <c r="S359" s="172"/>
      <c r="T359" s="172"/>
      <c r="U359" s="172"/>
      <c r="V359" s="172"/>
      <c r="W359" s="172"/>
      <c r="X359" s="172"/>
      <c r="Y359" s="172"/>
      <c r="Z359" s="172"/>
      <c r="AA359" s="172"/>
      <c r="AB359" s="172"/>
      <c r="AC359" s="172"/>
      <c r="AD359" s="173"/>
    </row>
    <row r="360" spans="1:107" x14ac:dyDescent="0.2">
      <c r="A360" s="48"/>
    </row>
    <row r="361" spans="1:107" ht="44.25" customHeight="1" x14ac:dyDescent="0.2">
      <c r="A361" s="48"/>
    </row>
    <row r="362" spans="1:107" ht="15" x14ac:dyDescent="0.2">
      <c r="A362" s="48"/>
      <c r="C362" s="353" t="s">
        <v>165</v>
      </c>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row>
    <row r="363" spans="1:107" ht="38.25" customHeight="1" x14ac:dyDescent="0.2">
      <c r="A363" s="48"/>
    </row>
    <row r="364" spans="1:107" x14ac:dyDescent="0.2">
      <c r="A364" s="48"/>
      <c r="D364" s="347"/>
      <c r="E364" s="348"/>
      <c r="F364" s="348"/>
      <c r="G364" s="348"/>
      <c r="H364" s="348"/>
      <c r="I364" s="348"/>
      <c r="J364" s="348"/>
      <c r="K364" s="348"/>
      <c r="L364" s="348"/>
      <c r="M364" s="348"/>
      <c r="N364" s="349"/>
    </row>
    <row r="365" spans="1:107" x14ac:dyDescent="0.2">
      <c r="A365" s="48"/>
      <c r="D365" s="2" t="s">
        <v>170</v>
      </c>
    </row>
    <row r="366" spans="1:107" x14ac:dyDescent="0.2">
      <c r="A366" s="48"/>
    </row>
    <row r="367" spans="1:107" x14ac:dyDescent="0.2">
      <c r="A367" s="48"/>
      <c r="D367" s="344"/>
      <c r="E367" s="345"/>
      <c r="F367" s="345"/>
      <c r="G367" s="346"/>
    </row>
    <row r="368" spans="1:107" x14ac:dyDescent="0.2">
      <c r="A368" s="48"/>
      <c r="D368" s="2" t="s">
        <v>171</v>
      </c>
      <c r="P368" s="38"/>
      <c r="Q368" s="38"/>
      <c r="R368" s="38"/>
      <c r="S368" s="38"/>
      <c r="T368" s="38"/>
      <c r="U368" s="38"/>
      <c r="V368" s="38"/>
      <c r="W368" s="38"/>
      <c r="X368" s="38"/>
      <c r="Y368" s="38"/>
      <c r="Z368" s="38"/>
      <c r="AA368" s="38"/>
      <c r="AB368" s="38"/>
      <c r="AC368" s="38"/>
    </row>
    <row r="369" spans="1:29" x14ac:dyDescent="0.2">
      <c r="A369" s="48"/>
      <c r="P369" s="2" t="s">
        <v>167</v>
      </c>
    </row>
    <row r="370" spans="1:29" x14ac:dyDescent="0.2">
      <c r="A370" s="48"/>
    </row>
    <row r="371" spans="1:29" x14ac:dyDescent="0.2">
      <c r="A371" s="48"/>
    </row>
    <row r="372" spans="1:29" x14ac:dyDescent="0.2">
      <c r="A372" s="48"/>
      <c r="C372" s="38"/>
      <c r="D372" s="38"/>
      <c r="E372" s="38"/>
      <c r="F372" s="38"/>
      <c r="G372" s="38"/>
      <c r="H372" s="38"/>
      <c r="I372" s="38"/>
      <c r="J372" s="38"/>
      <c r="K372" s="38"/>
      <c r="P372" s="38"/>
      <c r="Q372" s="38"/>
      <c r="R372" s="38"/>
      <c r="S372" s="38"/>
      <c r="T372" s="38"/>
      <c r="U372" s="38"/>
      <c r="V372" s="38"/>
      <c r="W372" s="38"/>
      <c r="X372" s="38"/>
      <c r="Y372" s="38"/>
      <c r="Z372" s="38"/>
      <c r="AA372" s="38"/>
      <c r="AB372" s="38"/>
      <c r="AC372" s="38"/>
    </row>
    <row r="373" spans="1:29" x14ac:dyDescent="0.2">
      <c r="A373" s="48"/>
      <c r="C373" s="2" t="s">
        <v>166</v>
      </c>
      <c r="P373" s="2" t="s">
        <v>168</v>
      </c>
    </row>
    <row r="374" spans="1:29" x14ac:dyDescent="0.2">
      <c r="A374" s="48"/>
    </row>
    <row r="375" spans="1:29" x14ac:dyDescent="0.2">
      <c r="A375" s="48"/>
    </row>
    <row r="376" spans="1:29" x14ac:dyDescent="0.2">
      <c r="A376" s="48"/>
    </row>
    <row r="377" spans="1:29" x14ac:dyDescent="0.2">
      <c r="A377" s="48"/>
    </row>
    <row r="378" spans="1:29" x14ac:dyDescent="0.2">
      <c r="A378" s="48"/>
    </row>
    <row r="379" spans="1:29" x14ac:dyDescent="0.2">
      <c r="A379" s="48"/>
    </row>
    <row r="380" spans="1:29" x14ac:dyDescent="0.2">
      <c r="A380" s="48"/>
    </row>
    <row r="381" spans="1:29" x14ac:dyDescent="0.2">
      <c r="A381" s="48"/>
    </row>
    <row r="382" spans="1:29" x14ac:dyDescent="0.2">
      <c r="A382" s="48"/>
    </row>
    <row r="383" spans="1:29" x14ac:dyDescent="0.2">
      <c r="A383" s="48"/>
    </row>
    <row r="384" spans="1:29" x14ac:dyDescent="0.2">
      <c r="A384" s="48"/>
    </row>
    <row r="385" spans="1:1" x14ac:dyDescent="0.2">
      <c r="A385" s="48"/>
    </row>
    <row r="386" spans="1:1" x14ac:dyDescent="0.2">
      <c r="A386" s="48"/>
    </row>
    <row r="387" spans="1:1" x14ac:dyDescent="0.2">
      <c r="A387" s="48"/>
    </row>
    <row r="388" spans="1:1" x14ac:dyDescent="0.2">
      <c r="A388" s="48"/>
    </row>
    <row r="389" spans="1:1" x14ac:dyDescent="0.2">
      <c r="A389" s="48"/>
    </row>
    <row r="390" spans="1:1" x14ac:dyDescent="0.2">
      <c r="A390" s="48"/>
    </row>
    <row r="391" spans="1:1" x14ac:dyDescent="0.2">
      <c r="A391" s="48"/>
    </row>
    <row r="392" spans="1:1" x14ac:dyDescent="0.2">
      <c r="A392" s="48"/>
    </row>
    <row r="393" spans="1:1" x14ac:dyDescent="0.2">
      <c r="A393" s="48"/>
    </row>
    <row r="394" spans="1:1" x14ac:dyDescent="0.2">
      <c r="A394" s="48"/>
    </row>
    <row r="395" spans="1:1" x14ac:dyDescent="0.2">
      <c r="A395" s="48"/>
    </row>
    <row r="396" spans="1:1" x14ac:dyDescent="0.2">
      <c r="A396" s="48"/>
    </row>
    <row r="397" spans="1:1" x14ac:dyDescent="0.2">
      <c r="A397" s="48"/>
    </row>
    <row r="398" spans="1:1" x14ac:dyDescent="0.2">
      <c r="A398" s="48"/>
    </row>
    <row r="399" spans="1:1" x14ac:dyDescent="0.2">
      <c r="A399" s="48"/>
    </row>
    <row r="400" spans="1:1" x14ac:dyDescent="0.2">
      <c r="A400" s="48"/>
    </row>
    <row r="401" spans="1:1" x14ac:dyDescent="0.2">
      <c r="A401" s="48"/>
    </row>
    <row r="402" spans="1:1" x14ac:dyDescent="0.2">
      <c r="A402" s="48"/>
    </row>
    <row r="403" spans="1:1" hidden="1" x14ac:dyDescent="0.2"/>
    <row r="404" spans="1:1" hidden="1" x14ac:dyDescent="0.2"/>
    <row r="405" spans="1:1" hidden="1" x14ac:dyDescent="0.2"/>
    <row r="406" spans="1:1" hidden="1" x14ac:dyDescent="0.2"/>
    <row r="407" spans="1:1" hidden="1" x14ac:dyDescent="0.2"/>
    <row r="408" spans="1:1" hidden="1" x14ac:dyDescent="0.2"/>
    <row r="409" spans="1:1" hidden="1" x14ac:dyDescent="0.2"/>
    <row r="410" spans="1:1" hidden="1" x14ac:dyDescent="0.2"/>
    <row r="411" spans="1:1" hidden="1" x14ac:dyDescent="0.2"/>
    <row r="412" spans="1:1" hidden="1" x14ac:dyDescent="0.2"/>
    <row r="413" spans="1:1" hidden="1" x14ac:dyDescent="0.2"/>
    <row r="414" spans="1:1" hidden="1" x14ac:dyDescent="0.2"/>
    <row r="415" spans="1:1" hidden="1" x14ac:dyDescent="0.2"/>
    <row r="416" spans="1:1"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idden="1" x14ac:dyDescent="0.2"/>
    <row r="16965" hidden="1" x14ac:dyDescent="0.2"/>
    <row r="16966" hidden="1" x14ac:dyDescent="0.2"/>
    <row r="16967" hidden="1" x14ac:dyDescent="0.2"/>
    <row r="16968" hidden="1" x14ac:dyDescent="0.2"/>
    <row r="16969" hidden="1" x14ac:dyDescent="0.2"/>
    <row r="16970" hidden="1" x14ac:dyDescent="0.2"/>
  </sheetData>
  <sheetProtection selectLockedCells="1"/>
  <dataConsolidate/>
  <customSheetViews>
    <customSheetView guid="{56BB2888-F83D-46F7-9C37-ECBEE781A103}" scale="85" showPageBreaks="1" showGridLines="0" state="hidden" view="pageBreakPreview" showRuler="0">
      <selection activeCell="B1" sqref="B1:AE1048576"/>
    </customSheetView>
  </customSheetViews>
  <mergeCells count="619">
    <mergeCell ref="E318:AC318"/>
    <mergeCell ref="U255:X255"/>
    <mergeCell ref="U256:X256"/>
    <mergeCell ref="U257:X257"/>
    <mergeCell ref="Y240:AD242"/>
    <mergeCell ref="Y243:AD243"/>
    <mergeCell ref="Y244:AD244"/>
    <mergeCell ref="Y245:AD245"/>
    <mergeCell ref="Y246:AD246"/>
    <mergeCell ref="Y247:AD247"/>
    <mergeCell ref="Y248:AD248"/>
    <mergeCell ref="Y249:AD249"/>
    <mergeCell ref="Y250:AD250"/>
    <mergeCell ref="Y251:AD251"/>
    <mergeCell ref="Y252:AD252"/>
    <mergeCell ref="Y253:AD253"/>
    <mergeCell ref="Y254:AD254"/>
    <mergeCell ref="Y255:AD255"/>
    <mergeCell ref="Y256:AD256"/>
    <mergeCell ref="Y257:AD257"/>
    <mergeCell ref="C257:P257"/>
    <mergeCell ref="I276:U276"/>
    <mergeCell ref="V276:AD276"/>
    <mergeCell ref="I277:U277"/>
    <mergeCell ref="C213:H213"/>
    <mergeCell ref="I213:AD213"/>
    <mergeCell ref="C210:H211"/>
    <mergeCell ref="I210:AD211"/>
    <mergeCell ref="C212:H212"/>
    <mergeCell ref="I212:AD212"/>
    <mergeCell ref="D367:G367"/>
    <mergeCell ref="D364:N364"/>
    <mergeCell ref="C348:H349"/>
    <mergeCell ref="I348:AD349"/>
    <mergeCell ref="C350:H350"/>
    <mergeCell ref="I350:AD350"/>
    <mergeCell ref="C351:H351"/>
    <mergeCell ref="I351:AD351"/>
    <mergeCell ref="L329:AD329"/>
    <mergeCell ref="L331:AD331"/>
    <mergeCell ref="L333:AD333"/>
    <mergeCell ref="C362:AD362"/>
    <mergeCell ref="L340:AD340"/>
    <mergeCell ref="L342:AD342"/>
    <mergeCell ref="L344:AD344"/>
    <mergeCell ref="L355:AD355"/>
    <mergeCell ref="L357:AD357"/>
    <mergeCell ref="L359:AD359"/>
    <mergeCell ref="D355:D356"/>
    <mergeCell ref="I283:U283"/>
    <mergeCell ref="V283:AD283"/>
    <mergeCell ref="V292:Z292"/>
    <mergeCell ref="AA292:AD292"/>
    <mergeCell ref="E312:AD312"/>
    <mergeCell ref="AA295:AD295"/>
    <mergeCell ref="AA296:AD296"/>
    <mergeCell ref="AA297:AD297"/>
    <mergeCell ref="D321:AD321"/>
    <mergeCell ref="E328:AD328"/>
    <mergeCell ref="AA298:AD298"/>
    <mergeCell ref="V288:AD288"/>
    <mergeCell ref="V290:AD290"/>
    <mergeCell ref="C303:H304"/>
    <mergeCell ref="I303:AD304"/>
    <mergeCell ref="C305:H305"/>
    <mergeCell ref="I305:AD305"/>
    <mergeCell ref="C306:H306"/>
    <mergeCell ref="I306:AD306"/>
    <mergeCell ref="V293:Z293"/>
    <mergeCell ref="V294:Z294"/>
    <mergeCell ref="V295:Z295"/>
    <mergeCell ref="V296:Z296"/>
    <mergeCell ref="V277:AD277"/>
    <mergeCell ref="I278:U278"/>
    <mergeCell ref="V278:AD278"/>
    <mergeCell ref="I279:U279"/>
    <mergeCell ref="V279:AD279"/>
    <mergeCell ref="I280:U280"/>
    <mergeCell ref="V280:AD280"/>
    <mergeCell ref="I282:U282"/>
    <mergeCell ref="V282:AD282"/>
    <mergeCell ref="I281:U281"/>
    <mergeCell ref="V281:AD281"/>
    <mergeCell ref="C263:H263"/>
    <mergeCell ref="I263:AD263"/>
    <mergeCell ref="I267:U267"/>
    <mergeCell ref="I268:U268"/>
    <mergeCell ref="I269:U269"/>
    <mergeCell ref="I270:U270"/>
    <mergeCell ref="I271:U271"/>
    <mergeCell ref="I272:U272"/>
    <mergeCell ref="V267:AD267"/>
    <mergeCell ref="V268:AD268"/>
    <mergeCell ref="V269:AD269"/>
    <mergeCell ref="V270:AD270"/>
    <mergeCell ref="V271:AD271"/>
    <mergeCell ref="V272:AD272"/>
    <mergeCell ref="C260:H261"/>
    <mergeCell ref="I260:AD261"/>
    <mergeCell ref="C262:H262"/>
    <mergeCell ref="I262:AD262"/>
    <mergeCell ref="Q255:R255"/>
    <mergeCell ref="S255:T255"/>
    <mergeCell ref="Q256:R256"/>
    <mergeCell ref="S256:T256"/>
    <mergeCell ref="Q257:R257"/>
    <mergeCell ref="S257:T257"/>
    <mergeCell ref="C255:P255"/>
    <mergeCell ref="C256:P256"/>
    <mergeCell ref="Q253:R253"/>
    <mergeCell ref="S253:T253"/>
    <mergeCell ref="Q254:R254"/>
    <mergeCell ref="S254:T254"/>
    <mergeCell ref="C253:P253"/>
    <mergeCell ref="C254:P254"/>
    <mergeCell ref="U253:X253"/>
    <mergeCell ref="U254:X254"/>
    <mergeCell ref="Q251:R251"/>
    <mergeCell ref="S251:T251"/>
    <mergeCell ref="Q252:R252"/>
    <mergeCell ref="S252:T252"/>
    <mergeCell ref="C251:P251"/>
    <mergeCell ref="C252:P252"/>
    <mergeCell ref="U251:X251"/>
    <mergeCell ref="U252:X252"/>
    <mergeCell ref="Q249:R249"/>
    <mergeCell ref="S249:T249"/>
    <mergeCell ref="Q250:R250"/>
    <mergeCell ref="S250:T250"/>
    <mergeCell ref="C249:P249"/>
    <mergeCell ref="C250:P250"/>
    <mergeCell ref="U249:X249"/>
    <mergeCell ref="U250:X250"/>
    <mergeCell ref="Q247:R247"/>
    <mergeCell ref="S247:T247"/>
    <mergeCell ref="Q248:R248"/>
    <mergeCell ref="S248:T248"/>
    <mergeCell ref="C247:P247"/>
    <mergeCell ref="C248:P248"/>
    <mergeCell ref="U247:X247"/>
    <mergeCell ref="U248:X248"/>
    <mergeCell ref="Q245:R245"/>
    <mergeCell ref="S245:T245"/>
    <mergeCell ref="Q246:R246"/>
    <mergeCell ref="S246:T246"/>
    <mergeCell ref="C245:P245"/>
    <mergeCell ref="C246:P246"/>
    <mergeCell ref="U245:X245"/>
    <mergeCell ref="U246:X246"/>
    <mergeCell ref="Q243:R243"/>
    <mergeCell ref="S243:T243"/>
    <mergeCell ref="Q244:R244"/>
    <mergeCell ref="S244:T244"/>
    <mergeCell ref="C243:P243"/>
    <mergeCell ref="C244:P244"/>
    <mergeCell ref="U243:X243"/>
    <mergeCell ref="U244:X244"/>
    <mergeCell ref="K229:Q229"/>
    <mergeCell ref="R229:X229"/>
    <mergeCell ref="C231:H232"/>
    <mergeCell ref="I231:AD232"/>
    <mergeCell ref="C233:H233"/>
    <mergeCell ref="I233:AD233"/>
    <mergeCell ref="C234:H234"/>
    <mergeCell ref="I234:AD234"/>
    <mergeCell ref="Q240:R242"/>
    <mergeCell ref="S240:T242"/>
    <mergeCell ref="V237:AD237"/>
    <mergeCell ref="C240:P242"/>
    <mergeCell ref="U240:X242"/>
    <mergeCell ref="R226:X226"/>
    <mergeCell ref="Y226:AD226"/>
    <mergeCell ref="D227:J227"/>
    <mergeCell ref="K227:Q227"/>
    <mergeCell ref="R227:X227"/>
    <mergeCell ref="Y227:AD227"/>
    <mergeCell ref="C228:J228"/>
    <mergeCell ref="K228:Q228"/>
    <mergeCell ref="R228:X228"/>
    <mergeCell ref="Y228:AD228"/>
    <mergeCell ref="C220:AD220"/>
    <mergeCell ref="C221:J221"/>
    <mergeCell ref="K221:Q221"/>
    <mergeCell ref="R221:X221"/>
    <mergeCell ref="Y221:AD221"/>
    <mergeCell ref="C222:C227"/>
    <mergeCell ref="D222:J222"/>
    <mergeCell ref="K222:Q222"/>
    <mergeCell ref="R222:X222"/>
    <mergeCell ref="Y222:AD222"/>
    <mergeCell ref="D223:J223"/>
    <mergeCell ref="K223:Q223"/>
    <mergeCell ref="R223:X223"/>
    <mergeCell ref="Y223:AD223"/>
    <mergeCell ref="D224:J224"/>
    <mergeCell ref="K224:Q224"/>
    <mergeCell ref="R224:X224"/>
    <mergeCell ref="Y224:AD224"/>
    <mergeCell ref="D225:J225"/>
    <mergeCell ref="K225:Q225"/>
    <mergeCell ref="R225:X225"/>
    <mergeCell ref="Y225:AD225"/>
    <mergeCell ref="D226:J226"/>
    <mergeCell ref="K226:Q226"/>
    <mergeCell ref="K208:Q208"/>
    <mergeCell ref="R208:X208"/>
    <mergeCell ref="V190:AD190"/>
    <mergeCell ref="K214:Q214"/>
    <mergeCell ref="R214:X214"/>
    <mergeCell ref="Y214:AD214"/>
    <mergeCell ref="C215:J215"/>
    <mergeCell ref="K215:Q215"/>
    <mergeCell ref="R215:X215"/>
    <mergeCell ref="Y215:AD219"/>
    <mergeCell ref="C216:J216"/>
    <mergeCell ref="K216:Q216"/>
    <mergeCell ref="R216:X216"/>
    <mergeCell ref="C217:J217"/>
    <mergeCell ref="K217:Q217"/>
    <mergeCell ref="R217:X217"/>
    <mergeCell ref="C218:J218"/>
    <mergeCell ref="K218:Q218"/>
    <mergeCell ref="R218:X218"/>
    <mergeCell ref="C219:J219"/>
    <mergeCell ref="K219:Q219"/>
    <mergeCell ref="R219:X219"/>
    <mergeCell ref="Y201:AD201"/>
    <mergeCell ref="Y202:AD202"/>
    <mergeCell ref="K205:Q205"/>
    <mergeCell ref="K207:Q207"/>
    <mergeCell ref="R201:X201"/>
    <mergeCell ref="R202:X202"/>
    <mergeCell ref="R203:X203"/>
    <mergeCell ref="R204:X204"/>
    <mergeCell ref="R205:X205"/>
    <mergeCell ref="R207:X207"/>
    <mergeCell ref="K206:Q206"/>
    <mergeCell ref="R206:X206"/>
    <mergeCell ref="C184:H185"/>
    <mergeCell ref="I184:AD185"/>
    <mergeCell ref="C186:H186"/>
    <mergeCell ref="I186:AD186"/>
    <mergeCell ref="C187:H187"/>
    <mergeCell ref="I187:AD187"/>
    <mergeCell ref="C194:J194"/>
    <mergeCell ref="C195:J195"/>
    <mergeCell ref="C196:J196"/>
    <mergeCell ref="K193:Q193"/>
    <mergeCell ref="R193:X193"/>
    <mergeCell ref="Y194:AD198"/>
    <mergeCell ref="Y193:AD193"/>
    <mergeCell ref="K194:Q194"/>
    <mergeCell ref="R194:X194"/>
    <mergeCell ref="K195:Q195"/>
    <mergeCell ref="R195:X195"/>
    <mergeCell ref="K196:Q196"/>
    <mergeCell ref="R196:X196"/>
    <mergeCell ref="K197:Q197"/>
    <mergeCell ref="R197:X197"/>
    <mergeCell ref="C197:J197"/>
    <mergeCell ref="C198:J198"/>
    <mergeCell ref="C199:AD199"/>
    <mergeCell ref="C200:J200"/>
    <mergeCell ref="C207:J207"/>
    <mergeCell ref="D201:J201"/>
    <mergeCell ref="D202:J202"/>
    <mergeCell ref="D203:J203"/>
    <mergeCell ref="D204:J204"/>
    <mergeCell ref="D205:J205"/>
    <mergeCell ref="K198:Q198"/>
    <mergeCell ref="R198:X198"/>
    <mergeCell ref="K200:Q200"/>
    <mergeCell ref="R200:X200"/>
    <mergeCell ref="Y200:AD200"/>
    <mergeCell ref="Y203:AD203"/>
    <mergeCell ref="Y204:AD204"/>
    <mergeCell ref="Y205:AD205"/>
    <mergeCell ref="Y207:AD207"/>
    <mergeCell ref="C201:C206"/>
    <mergeCell ref="D206:J206"/>
    <mergeCell ref="Y206:AD206"/>
    <mergeCell ref="K201:Q201"/>
    <mergeCell ref="K202:Q202"/>
    <mergeCell ref="K203:Q203"/>
    <mergeCell ref="K204:Q204"/>
    <mergeCell ref="C179:L179"/>
    <mergeCell ref="M179:P179"/>
    <mergeCell ref="Q179:V179"/>
    <mergeCell ref="W179:Z179"/>
    <mergeCell ref="AA179:AD179"/>
    <mergeCell ref="C180:L180"/>
    <mergeCell ref="M180:P180"/>
    <mergeCell ref="Q180:V180"/>
    <mergeCell ref="W180:Z180"/>
    <mergeCell ref="AA180:AD180"/>
    <mergeCell ref="C177:L177"/>
    <mergeCell ref="M177:P177"/>
    <mergeCell ref="Q177:V177"/>
    <mergeCell ref="W177:Z177"/>
    <mergeCell ref="AA177:AD177"/>
    <mergeCell ref="C178:L178"/>
    <mergeCell ref="M178:P178"/>
    <mergeCell ref="Q178:V178"/>
    <mergeCell ref="W178:Z178"/>
    <mergeCell ref="AA178:AD178"/>
    <mergeCell ref="C175:L175"/>
    <mergeCell ref="M175:P175"/>
    <mergeCell ref="Q175:V175"/>
    <mergeCell ref="W175:Z175"/>
    <mergeCell ref="AA175:AD175"/>
    <mergeCell ref="C176:L176"/>
    <mergeCell ref="M176:P176"/>
    <mergeCell ref="Q176:V176"/>
    <mergeCell ref="W176:Z176"/>
    <mergeCell ref="AA176:AD176"/>
    <mergeCell ref="C173:L173"/>
    <mergeCell ref="M173:P173"/>
    <mergeCell ref="Q173:V173"/>
    <mergeCell ref="W173:Z173"/>
    <mergeCell ref="AA173:AD173"/>
    <mergeCell ref="C174:L174"/>
    <mergeCell ref="M174:P174"/>
    <mergeCell ref="Q174:V174"/>
    <mergeCell ref="W174:Z174"/>
    <mergeCell ref="AA174:AD174"/>
    <mergeCell ref="V165:AD165"/>
    <mergeCell ref="Q168:V170"/>
    <mergeCell ref="AA168:AD170"/>
    <mergeCell ref="W168:Z170"/>
    <mergeCell ref="M168:P170"/>
    <mergeCell ref="C168:L170"/>
    <mergeCell ref="W157:X157"/>
    <mergeCell ref="Y157:Z157"/>
    <mergeCell ref="AA157:AD157"/>
    <mergeCell ref="C161:H161"/>
    <mergeCell ref="I161:AD161"/>
    <mergeCell ref="C162:H162"/>
    <mergeCell ref="I162:AD162"/>
    <mergeCell ref="C159:H160"/>
    <mergeCell ref="I159:AD160"/>
    <mergeCell ref="C171:L171"/>
    <mergeCell ref="M171:P171"/>
    <mergeCell ref="Q171:V171"/>
    <mergeCell ref="W171:Z171"/>
    <mergeCell ref="AA171:AD171"/>
    <mergeCell ref="C172:L172"/>
    <mergeCell ref="M172:P172"/>
    <mergeCell ref="Q172:V172"/>
    <mergeCell ref="W172:Z172"/>
    <mergeCell ref="AA172:AD172"/>
    <mergeCell ref="C154:M154"/>
    <mergeCell ref="N154:T154"/>
    <mergeCell ref="U154:V154"/>
    <mergeCell ref="W154:X154"/>
    <mergeCell ref="Y154:Z154"/>
    <mergeCell ref="AA154:AD154"/>
    <mergeCell ref="C155:M155"/>
    <mergeCell ref="N155:T155"/>
    <mergeCell ref="U155:V155"/>
    <mergeCell ref="W155:X155"/>
    <mergeCell ref="Y155:Z155"/>
    <mergeCell ref="AA155:AD155"/>
    <mergeCell ref="C156:M156"/>
    <mergeCell ref="N156:T156"/>
    <mergeCell ref="U156:V156"/>
    <mergeCell ref="C157:M157"/>
    <mergeCell ref="N157:T157"/>
    <mergeCell ref="U157:V157"/>
    <mergeCell ref="W156:X156"/>
    <mergeCell ref="Y156:Z156"/>
    <mergeCell ref="AA156:AD156"/>
    <mergeCell ref="C153:M153"/>
    <mergeCell ref="N153:T153"/>
    <mergeCell ref="U153:V153"/>
    <mergeCell ref="W153:X153"/>
    <mergeCell ref="Y153:Z153"/>
    <mergeCell ref="AA153:AD153"/>
    <mergeCell ref="C152:M152"/>
    <mergeCell ref="N152:T152"/>
    <mergeCell ref="U152:V152"/>
    <mergeCell ref="W152:X152"/>
    <mergeCell ref="Y152:Z152"/>
    <mergeCell ref="AA152:AD152"/>
    <mergeCell ref="C151:M151"/>
    <mergeCell ref="N151:T151"/>
    <mergeCell ref="U151:V151"/>
    <mergeCell ref="W151:X151"/>
    <mergeCell ref="Y151:Z151"/>
    <mergeCell ref="AA151:AD151"/>
    <mergeCell ref="C150:M150"/>
    <mergeCell ref="N150:T150"/>
    <mergeCell ref="U150:V150"/>
    <mergeCell ref="W150:X150"/>
    <mergeCell ref="Y150:Z150"/>
    <mergeCell ref="AA150:AD150"/>
    <mergeCell ref="C147:M147"/>
    <mergeCell ref="N147:T147"/>
    <mergeCell ref="U147:V147"/>
    <mergeCell ref="W147:X147"/>
    <mergeCell ref="Y147:Z147"/>
    <mergeCell ref="AA147:AD147"/>
    <mergeCell ref="C149:M149"/>
    <mergeCell ref="N149:T149"/>
    <mergeCell ref="U149:V149"/>
    <mergeCell ref="W149:X149"/>
    <mergeCell ref="Y149:Z149"/>
    <mergeCell ref="AA149:AD149"/>
    <mergeCell ref="C148:M148"/>
    <mergeCell ref="N148:T148"/>
    <mergeCell ref="U148:V148"/>
    <mergeCell ref="W148:X148"/>
    <mergeCell ref="Y148:Z148"/>
    <mergeCell ref="AA148:AD148"/>
    <mergeCell ref="C144:M144"/>
    <mergeCell ref="N144:T144"/>
    <mergeCell ref="U144:V144"/>
    <mergeCell ref="W144:X144"/>
    <mergeCell ref="Y144:Z144"/>
    <mergeCell ref="AA144:AD144"/>
    <mergeCell ref="C145:M145"/>
    <mergeCell ref="N145:T145"/>
    <mergeCell ref="U145:V145"/>
    <mergeCell ref="W145:X145"/>
    <mergeCell ref="Y145:Z145"/>
    <mergeCell ref="AA145:AD145"/>
    <mergeCell ref="C146:M146"/>
    <mergeCell ref="N146:T146"/>
    <mergeCell ref="U146:V146"/>
    <mergeCell ref="W146:X146"/>
    <mergeCell ref="Y146:Z146"/>
    <mergeCell ref="AA146:AD146"/>
    <mergeCell ref="C14:AC15"/>
    <mergeCell ref="C23:J25"/>
    <mergeCell ref="K23:AD25"/>
    <mergeCell ref="C26:J27"/>
    <mergeCell ref="K26:AD27"/>
    <mergeCell ref="C17:J20"/>
    <mergeCell ref="K17:AD20"/>
    <mergeCell ref="C97:H98"/>
    <mergeCell ref="I97:AD98"/>
    <mergeCell ref="C45:J45"/>
    <mergeCell ref="K45:S45"/>
    <mergeCell ref="T45:AD45"/>
    <mergeCell ref="C28:J29"/>
    <mergeCell ref="K28:AD29"/>
    <mergeCell ref="C32:J33"/>
    <mergeCell ref="K30:AD31"/>
    <mergeCell ref="K32:T33"/>
    <mergeCell ref="U32:AD33"/>
    <mergeCell ref="C30:J31"/>
    <mergeCell ref="C36:J37"/>
    <mergeCell ref="K36:AD37"/>
    <mergeCell ref="C38:J39"/>
    <mergeCell ref="K38:O39"/>
    <mergeCell ref="P38:AD39"/>
    <mergeCell ref="C35:AD35"/>
    <mergeCell ref="C41:AD41"/>
    <mergeCell ref="C42:J44"/>
    <mergeCell ref="K42:AD44"/>
    <mergeCell ref="Y105:Z107"/>
    <mergeCell ref="W105:X107"/>
    <mergeCell ref="AA105:AD107"/>
    <mergeCell ref="Q105:V107"/>
    <mergeCell ref="N105:P107"/>
    <mergeCell ref="C105:M107"/>
    <mergeCell ref="Q63:AC63"/>
    <mergeCell ref="D90:AC95"/>
    <mergeCell ref="C46:J48"/>
    <mergeCell ref="K46:AD48"/>
    <mergeCell ref="C49:J49"/>
    <mergeCell ref="K49:S49"/>
    <mergeCell ref="T49:AD49"/>
    <mergeCell ref="I99:AD99"/>
    <mergeCell ref="C99:H99"/>
    <mergeCell ref="Q65:AC65"/>
    <mergeCell ref="Q67:AC67"/>
    <mergeCell ref="V103:AD103"/>
    <mergeCell ref="C100:H100"/>
    <mergeCell ref="I100:AD100"/>
    <mergeCell ref="K54:AD54"/>
    <mergeCell ref="C51:AD51"/>
    <mergeCell ref="AA108:AD108"/>
    <mergeCell ref="C109:M109"/>
    <mergeCell ref="N109:P109"/>
    <mergeCell ref="Q109:V109"/>
    <mergeCell ref="W109:X109"/>
    <mergeCell ref="Y109:Z109"/>
    <mergeCell ref="AA109:AD109"/>
    <mergeCell ref="C108:M108"/>
    <mergeCell ref="N108:P108"/>
    <mergeCell ref="Q108:V108"/>
    <mergeCell ref="W108:X108"/>
    <mergeCell ref="Y108:Z108"/>
    <mergeCell ref="AA110:AD110"/>
    <mergeCell ref="C111:M111"/>
    <mergeCell ref="N111:P111"/>
    <mergeCell ref="Q111:V111"/>
    <mergeCell ref="W111:X111"/>
    <mergeCell ref="Y111:Z111"/>
    <mergeCell ref="AA111:AD111"/>
    <mergeCell ref="C110:M110"/>
    <mergeCell ref="N110:P110"/>
    <mergeCell ref="Q110:V110"/>
    <mergeCell ref="W110:X110"/>
    <mergeCell ref="Y110:Z110"/>
    <mergeCell ref="AA112:AD112"/>
    <mergeCell ref="C113:M113"/>
    <mergeCell ref="N113:P113"/>
    <mergeCell ref="Q113:V113"/>
    <mergeCell ref="W113:X113"/>
    <mergeCell ref="Y113:Z113"/>
    <mergeCell ref="AA113:AD113"/>
    <mergeCell ref="C112:M112"/>
    <mergeCell ref="N112:P112"/>
    <mergeCell ref="Q112:V112"/>
    <mergeCell ref="W112:X112"/>
    <mergeCell ref="Y112:Z112"/>
    <mergeCell ref="AA114:AD114"/>
    <mergeCell ref="C115:M115"/>
    <mergeCell ref="N115:P115"/>
    <mergeCell ref="Q115:V115"/>
    <mergeCell ref="W115:X115"/>
    <mergeCell ref="Y115:Z115"/>
    <mergeCell ref="AA115:AD115"/>
    <mergeCell ref="C114:M114"/>
    <mergeCell ref="N114:P114"/>
    <mergeCell ref="Q114:V114"/>
    <mergeCell ref="W114:X114"/>
    <mergeCell ref="Y114:Z114"/>
    <mergeCell ref="AA116:AD116"/>
    <mergeCell ref="C117:M117"/>
    <mergeCell ref="N117:P117"/>
    <mergeCell ref="Q117:V117"/>
    <mergeCell ref="W117:X117"/>
    <mergeCell ref="Y117:Z117"/>
    <mergeCell ref="AA117:AD117"/>
    <mergeCell ref="C116:M116"/>
    <mergeCell ref="N116:P116"/>
    <mergeCell ref="Q116:V116"/>
    <mergeCell ref="W116:X116"/>
    <mergeCell ref="Y116:Z116"/>
    <mergeCell ref="AA118:AD118"/>
    <mergeCell ref="C119:M119"/>
    <mergeCell ref="N119:P119"/>
    <mergeCell ref="Q119:V119"/>
    <mergeCell ref="W119:X119"/>
    <mergeCell ref="Y119:Z119"/>
    <mergeCell ref="AA119:AD119"/>
    <mergeCell ref="C118:M118"/>
    <mergeCell ref="N118:P118"/>
    <mergeCell ref="Q118:V118"/>
    <mergeCell ref="W118:X118"/>
    <mergeCell ref="Y118:Z118"/>
    <mergeCell ref="AA120:AD120"/>
    <mergeCell ref="C121:M121"/>
    <mergeCell ref="N121:P121"/>
    <mergeCell ref="Q121:V121"/>
    <mergeCell ref="W121:X121"/>
    <mergeCell ref="Y121:Z121"/>
    <mergeCell ref="AA121:AD121"/>
    <mergeCell ref="C120:M120"/>
    <mergeCell ref="N120:P120"/>
    <mergeCell ref="Q120:V120"/>
    <mergeCell ref="W120:X120"/>
    <mergeCell ref="Y120:Z120"/>
    <mergeCell ref="C122:M122"/>
    <mergeCell ref="N122:P122"/>
    <mergeCell ref="Q122:V122"/>
    <mergeCell ref="W122:X122"/>
    <mergeCell ref="Y122:Z122"/>
    <mergeCell ref="AA122:AD122"/>
    <mergeCell ref="AA124:AD124"/>
    <mergeCell ref="C125:M125"/>
    <mergeCell ref="N125:P125"/>
    <mergeCell ref="Q125:V125"/>
    <mergeCell ref="W125:X125"/>
    <mergeCell ref="Y125:Z125"/>
    <mergeCell ref="AA125:AD125"/>
    <mergeCell ref="C124:M124"/>
    <mergeCell ref="N124:P124"/>
    <mergeCell ref="Q124:V124"/>
    <mergeCell ref="W124:X124"/>
    <mergeCell ref="Y124:Z124"/>
    <mergeCell ref="C138:AD138"/>
    <mergeCell ref="C140:M142"/>
    <mergeCell ref="U140:V142"/>
    <mergeCell ref="Y140:Z142"/>
    <mergeCell ref="AA140:AD142"/>
    <mergeCell ref="V134:AD134"/>
    <mergeCell ref="C123:M123"/>
    <mergeCell ref="N123:P123"/>
    <mergeCell ref="Q123:V123"/>
    <mergeCell ref="W123:X123"/>
    <mergeCell ref="Y123:Z123"/>
    <mergeCell ref="AA123:AD123"/>
    <mergeCell ref="V297:Z297"/>
    <mergeCell ref="AA293:AD293"/>
    <mergeCell ref="AA294:AD294"/>
    <mergeCell ref="AA126:AD126"/>
    <mergeCell ref="C126:M126"/>
    <mergeCell ref="N126:P126"/>
    <mergeCell ref="Q126:V126"/>
    <mergeCell ref="W126:X126"/>
    <mergeCell ref="Y126:Z126"/>
    <mergeCell ref="C143:M143"/>
    <mergeCell ref="W143:X143"/>
    <mergeCell ref="Y143:Z143"/>
    <mergeCell ref="AA143:AD143"/>
    <mergeCell ref="N140:T142"/>
    <mergeCell ref="W140:X142"/>
    <mergeCell ref="N143:T143"/>
    <mergeCell ref="U143:V143"/>
    <mergeCell ref="C128:H129"/>
    <mergeCell ref="I128:AD129"/>
    <mergeCell ref="C130:H130"/>
    <mergeCell ref="I130:AD130"/>
    <mergeCell ref="C131:H131"/>
    <mergeCell ref="I131:AD131"/>
    <mergeCell ref="C137:AD137"/>
  </mergeCells>
  <conditionalFormatting sqref="Q285:AD285">
    <cfRule type="expression" dxfId="374" priority="93">
      <formula>$V$283&lt;&gt;$V$272</formula>
    </cfRule>
  </conditionalFormatting>
  <conditionalFormatting sqref="AD299">
    <cfRule type="expression" dxfId="373" priority="92">
      <formula>$AA$298&lt;&gt;$V$283</formula>
    </cfRule>
  </conditionalFormatting>
  <conditionalFormatting sqref="V134:AD134">
    <cfRule type="expression" dxfId="372" priority="91">
      <formula>$V$134=0</formula>
    </cfRule>
  </conditionalFormatting>
  <conditionalFormatting sqref="AA143:AD157">
    <cfRule type="expression" dxfId="371" priority="90">
      <formula>$AA$143:$AD$157=0</formula>
    </cfRule>
  </conditionalFormatting>
  <conditionalFormatting sqref="AA108:AD126">
    <cfRule type="expression" dxfId="370" priority="88">
      <formula>$AA$108:$AD$126=0</formula>
    </cfRule>
  </conditionalFormatting>
  <conditionalFormatting sqref="V103:AD103">
    <cfRule type="expression" dxfId="369" priority="87">
      <formula>$V$103=0</formula>
    </cfRule>
  </conditionalFormatting>
  <conditionalFormatting sqref="V165:AD165">
    <cfRule type="expression" dxfId="368" priority="86">
      <formula>$V$165=0</formula>
    </cfRule>
  </conditionalFormatting>
  <conditionalFormatting sqref="V190:AD190">
    <cfRule type="expression" dxfId="367" priority="85">
      <formula>$V$190=0</formula>
    </cfRule>
  </conditionalFormatting>
  <conditionalFormatting sqref="K208:X208">
    <cfRule type="expression" dxfId="366" priority="84">
      <formula>$K$208=0</formula>
    </cfRule>
  </conditionalFormatting>
  <conditionalFormatting sqref="K207:Q207">
    <cfRule type="expression" dxfId="365" priority="83">
      <formula>$K$207=0</formula>
    </cfRule>
  </conditionalFormatting>
  <conditionalFormatting sqref="R207:X207">
    <cfRule type="expression" dxfId="364" priority="82">
      <formula>$R$207=0</formula>
    </cfRule>
  </conditionalFormatting>
  <conditionalFormatting sqref="K228:Q229">
    <cfRule type="expression" dxfId="363" priority="81">
      <formula>$K$229=0</formula>
    </cfRule>
  </conditionalFormatting>
  <conditionalFormatting sqref="R228:X229">
    <cfRule type="expression" dxfId="362" priority="80">
      <formula>$R$229=0</formula>
    </cfRule>
  </conditionalFormatting>
  <conditionalFormatting sqref="V237:AD237">
    <cfRule type="expression" dxfId="361" priority="79">
      <formula>$V$237=0</formula>
    </cfRule>
  </conditionalFormatting>
  <conditionalFormatting sqref="V267:AD271">
    <cfRule type="expression" dxfId="360" priority="76">
      <formula>$V267=0</formula>
    </cfRule>
  </conditionalFormatting>
  <conditionalFormatting sqref="V272:AD272">
    <cfRule type="expression" dxfId="359" priority="75">
      <formula>$V$272=0</formula>
    </cfRule>
  </conditionalFormatting>
  <conditionalFormatting sqref="V276:AD276">
    <cfRule type="expression" dxfId="358" priority="74">
      <formula>$V276=0</formula>
    </cfRule>
  </conditionalFormatting>
  <conditionalFormatting sqref="V278:AD278">
    <cfRule type="expression" dxfId="357" priority="73">
      <formula>$V$278=0</formula>
    </cfRule>
  </conditionalFormatting>
  <conditionalFormatting sqref="V279:AD279">
    <cfRule type="expression" dxfId="356" priority="72">
      <formula>$V$279=0</formula>
    </cfRule>
  </conditionalFormatting>
  <conditionalFormatting sqref="V280:AD280">
    <cfRule type="expression" dxfId="355" priority="71">
      <formula>$V$280=0</formula>
    </cfRule>
  </conditionalFormatting>
  <conditionalFormatting sqref="V281:AD281">
    <cfRule type="expression" dxfId="354" priority="70">
      <formula>$V$281=0</formula>
    </cfRule>
  </conditionalFormatting>
  <conditionalFormatting sqref="V282:AD282">
    <cfRule type="expression" dxfId="353" priority="69">
      <formula>$V$282=0</formula>
    </cfRule>
  </conditionalFormatting>
  <conditionalFormatting sqref="AA298:AD298">
    <cfRule type="expression" dxfId="352" priority="68">
      <formula>$AA$298=0</formula>
    </cfRule>
  </conditionalFormatting>
  <conditionalFormatting sqref="V283:AD283">
    <cfRule type="expression" dxfId="351" priority="67">
      <formula>$V$283=0</formula>
    </cfRule>
  </conditionalFormatting>
  <conditionalFormatting sqref="I231:AD233">
    <cfRule type="expression" dxfId="350" priority="66">
      <formula>$I231:$AD233=0</formula>
    </cfRule>
  </conditionalFormatting>
  <conditionalFormatting sqref="I234:AD234">
    <cfRule type="expression" dxfId="349" priority="65">
      <formula>$I234=0</formula>
    </cfRule>
  </conditionalFormatting>
  <conditionalFormatting sqref="I184:AD186">
    <cfRule type="expression" dxfId="348" priority="64">
      <formula>$I184:$AD186=0</formula>
    </cfRule>
  </conditionalFormatting>
  <conditionalFormatting sqref="I187:AD187">
    <cfRule type="expression" dxfId="347" priority="63">
      <formula>$I187=0</formula>
    </cfRule>
  </conditionalFormatting>
  <conditionalFormatting sqref="I159:AD161">
    <cfRule type="expression" dxfId="346" priority="62">
      <formula>$I159:$AD161=0</formula>
    </cfRule>
  </conditionalFormatting>
  <conditionalFormatting sqref="I162:AD162">
    <cfRule type="expression" dxfId="345" priority="61">
      <formula>$I162=0</formula>
    </cfRule>
  </conditionalFormatting>
  <conditionalFormatting sqref="I128:AD130">
    <cfRule type="expression" dxfId="344" priority="60">
      <formula>$I128:$AD130=0</formula>
    </cfRule>
  </conditionalFormatting>
  <conditionalFormatting sqref="I131:AD131">
    <cfRule type="expression" dxfId="343" priority="59">
      <formula>$I131=0</formula>
    </cfRule>
  </conditionalFormatting>
  <conditionalFormatting sqref="I97:AD99">
    <cfRule type="expression" dxfId="342" priority="58">
      <formula>$I97:$AD99=0</formula>
    </cfRule>
  </conditionalFormatting>
  <conditionalFormatting sqref="I100:AD100">
    <cfRule type="expression" dxfId="341" priority="57">
      <formula>$I100=0</formula>
    </cfRule>
  </conditionalFormatting>
  <conditionalFormatting sqref="I260:AD262">
    <cfRule type="expression" dxfId="340" priority="56">
      <formula>$I260:$AD262=0</formula>
    </cfRule>
  </conditionalFormatting>
  <conditionalFormatting sqref="I263:AD263">
    <cfRule type="expression" dxfId="339" priority="55">
      <formula>$I263=0</formula>
    </cfRule>
  </conditionalFormatting>
  <conditionalFormatting sqref="I303:AD305">
    <cfRule type="expression" dxfId="338" priority="54">
      <formula>$I303:$AD305=0</formula>
    </cfRule>
  </conditionalFormatting>
  <conditionalFormatting sqref="I306:AD306">
    <cfRule type="expression" dxfId="337" priority="53">
      <formula>$I306=0</formula>
    </cfRule>
  </conditionalFormatting>
  <conditionalFormatting sqref="I348:AD350">
    <cfRule type="expression" dxfId="336" priority="52">
      <formula>$I348:$AD350=0</formula>
    </cfRule>
  </conditionalFormatting>
  <conditionalFormatting sqref="I351:AD351">
    <cfRule type="expression" dxfId="335" priority="51">
      <formula>$I351=0</formula>
    </cfRule>
  </conditionalFormatting>
  <conditionalFormatting sqref="B1:AE53 C340:C341 E340:AD341 E355:AD356 C327:AD339 F324:AD326 E324 C324:C326 D324:D325 B54:J54 AE54 B356:B401 C357:AD401 C342:AD354 B55:AE239 B240:C240 B241:B242 B243:C243 B244:B257 Q244:T257 Q240:U240 Q241:T242 Q243:U243 Y240 AE240:AE257 Y243:Y257 B258:AE301 C319:AD323 C318:E318 AD318 B302:B353 AE302:AE401 C302:AD317 A403:A1048576 B402:AD1048576">
    <cfRule type="expression" dxfId="334" priority="50">
      <formula>CELL("Schutz",A1)=0</formula>
    </cfRule>
  </conditionalFormatting>
  <conditionalFormatting sqref="B354:B355">
    <cfRule type="expression" dxfId="333" priority="48">
      <formula>CELL("Schutz",B354)=0</formula>
    </cfRule>
  </conditionalFormatting>
  <conditionalFormatting sqref="D340:D341">
    <cfRule type="expression" dxfId="332" priority="47">
      <formula>CELL("Schutz",D340)=0</formula>
    </cfRule>
  </conditionalFormatting>
  <conditionalFormatting sqref="C355:D355 C356">
    <cfRule type="expression" dxfId="331" priority="46">
      <formula>CELL("Schutz",C355)=0</formula>
    </cfRule>
  </conditionalFormatting>
  <conditionalFormatting sqref="K54:AD54">
    <cfRule type="expression" dxfId="330" priority="44">
      <formula>$K54:$AD54=0</formula>
    </cfRule>
  </conditionalFormatting>
  <conditionalFormatting sqref="K54:AD54">
    <cfRule type="expression" dxfId="329" priority="43">
      <formula>CELL("Schutz",K54)=0</formula>
    </cfRule>
  </conditionalFormatting>
  <conditionalFormatting sqref="I351:AD351">
    <cfRule type="expression" dxfId="328" priority="13">
      <formula>$I351=0</formula>
    </cfRule>
  </conditionalFormatting>
  <conditionalFormatting sqref="I184:AD186">
    <cfRule type="expression" dxfId="327" priority="42">
      <formula>$I184:$AD186=0</formula>
    </cfRule>
  </conditionalFormatting>
  <conditionalFormatting sqref="I187:AD187">
    <cfRule type="expression" dxfId="326" priority="41">
      <formula>$I187=0</formula>
    </cfRule>
  </conditionalFormatting>
  <conditionalFormatting sqref="I231:AD233">
    <cfRule type="expression" dxfId="325" priority="40">
      <formula>$I231:$AD233=0</formula>
    </cfRule>
  </conditionalFormatting>
  <conditionalFormatting sqref="I234:AD234">
    <cfRule type="expression" dxfId="324" priority="39">
      <formula>$I234=0</formula>
    </cfRule>
  </conditionalFormatting>
  <conditionalFormatting sqref="I231:AD233">
    <cfRule type="expression" dxfId="323" priority="38">
      <formula>$I231:$AD233=0</formula>
    </cfRule>
  </conditionalFormatting>
  <conditionalFormatting sqref="I234:AD234">
    <cfRule type="expression" dxfId="322" priority="37">
      <formula>$I234=0</formula>
    </cfRule>
  </conditionalFormatting>
  <conditionalFormatting sqref="I260:AD262">
    <cfRule type="expression" dxfId="321" priority="36">
      <formula>$I260:$AD262=0</formula>
    </cfRule>
  </conditionalFormatting>
  <conditionalFormatting sqref="I263:AD263">
    <cfRule type="expression" dxfId="320" priority="35">
      <formula>$I263=0</formula>
    </cfRule>
  </conditionalFormatting>
  <conditionalFormatting sqref="I260:AD262">
    <cfRule type="expression" dxfId="319" priority="34">
      <formula>$I260:$AD262=0</formula>
    </cfRule>
  </conditionalFormatting>
  <conditionalFormatting sqref="I263:AD263">
    <cfRule type="expression" dxfId="318" priority="33">
      <formula>$I263=0</formula>
    </cfRule>
  </conditionalFormatting>
  <conditionalFormatting sqref="I260:AD262">
    <cfRule type="expression" dxfId="317" priority="32">
      <formula>$I260:$AD262=0</formula>
    </cfRule>
  </conditionalFormatting>
  <conditionalFormatting sqref="I263:AD263">
    <cfRule type="expression" dxfId="316" priority="31">
      <formula>$I263=0</formula>
    </cfRule>
  </conditionalFormatting>
  <conditionalFormatting sqref="I303:AD305">
    <cfRule type="expression" dxfId="315" priority="30">
      <formula>$I303:$AD305=0</formula>
    </cfRule>
  </conditionalFormatting>
  <conditionalFormatting sqref="I306:AD306">
    <cfRule type="expression" dxfId="314" priority="29">
      <formula>$I306=0</formula>
    </cfRule>
  </conditionalFormatting>
  <conditionalFormatting sqref="I303:AD305">
    <cfRule type="expression" dxfId="313" priority="28">
      <formula>$I303:$AD305=0</formula>
    </cfRule>
  </conditionalFormatting>
  <conditionalFormatting sqref="I306:AD306">
    <cfRule type="expression" dxfId="312" priority="27">
      <formula>$I306=0</formula>
    </cfRule>
  </conditionalFormatting>
  <conditionalFormatting sqref="I303:AD305">
    <cfRule type="expression" dxfId="311" priority="26">
      <formula>$I303:$AD305=0</formula>
    </cfRule>
  </conditionalFormatting>
  <conditionalFormatting sqref="I306:AD306">
    <cfRule type="expression" dxfId="310" priority="25">
      <formula>$I306=0</formula>
    </cfRule>
  </conditionalFormatting>
  <conditionalFormatting sqref="I303:AD305">
    <cfRule type="expression" dxfId="309" priority="24">
      <formula>$I303:$AD305=0</formula>
    </cfRule>
  </conditionalFormatting>
  <conditionalFormatting sqref="I306:AD306">
    <cfRule type="expression" dxfId="308" priority="23">
      <formula>$I306=0</formula>
    </cfRule>
  </conditionalFormatting>
  <conditionalFormatting sqref="I348:AD350">
    <cfRule type="expression" dxfId="307" priority="22">
      <formula>$I348:$AD350=0</formula>
    </cfRule>
  </conditionalFormatting>
  <conditionalFormatting sqref="I351:AD351">
    <cfRule type="expression" dxfId="306" priority="21">
      <formula>$I351=0</formula>
    </cfRule>
  </conditionalFormatting>
  <conditionalFormatting sqref="I348:AD350">
    <cfRule type="expression" dxfId="305" priority="20">
      <formula>$I348:$AD350=0</formula>
    </cfRule>
  </conditionalFormatting>
  <conditionalFormatting sqref="I351:AD351">
    <cfRule type="expression" dxfId="304" priority="19">
      <formula>$I351=0</formula>
    </cfRule>
  </conditionalFormatting>
  <conditionalFormatting sqref="I348:AD350">
    <cfRule type="expression" dxfId="303" priority="18">
      <formula>$I348:$AD350=0</formula>
    </cfRule>
  </conditionalFormatting>
  <conditionalFormatting sqref="I351:AD351">
    <cfRule type="expression" dxfId="302" priority="17">
      <formula>$I351=0</formula>
    </cfRule>
  </conditionalFormatting>
  <conditionalFormatting sqref="I348:AD350">
    <cfRule type="expression" dxfId="301" priority="16">
      <formula>$I348:$AD350=0</formula>
    </cfRule>
  </conditionalFormatting>
  <conditionalFormatting sqref="I351:AD351">
    <cfRule type="expression" dxfId="300" priority="15">
      <formula>$I351=0</formula>
    </cfRule>
  </conditionalFormatting>
  <conditionalFormatting sqref="I348:AD350">
    <cfRule type="expression" dxfId="299" priority="14">
      <formula>$I348:$AD350=0</formula>
    </cfRule>
  </conditionalFormatting>
  <conditionalFormatting sqref="I210:AD212">
    <cfRule type="expression" dxfId="298" priority="12">
      <formula>$I210:$AD212=0</formula>
    </cfRule>
  </conditionalFormatting>
  <conditionalFormatting sqref="I213:AD213">
    <cfRule type="expression" dxfId="297" priority="11">
      <formula>$I213=0</formula>
    </cfRule>
  </conditionalFormatting>
  <conditionalFormatting sqref="I210:AD212">
    <cfRule type="expression" dxfId="296" priority="10">
      <formula>$I210:$AD212=0</formula>
    </cfRule>
  </conditionalFormatting>
  <conditionalFormatting sqref="I213:AD213">
    <cfRule type="expression" dxfId="295" priority="9">
      <formula>$I213=0</formula>
    </cfRule>
  </conditionalFormatting>
  <conditionalFormatting sqref="I210:AD212">
    <cfRule type="expression" dxfId="294" priority="8">
      <formula>$I210:$AD212=0</formula>
    </cfRule>
  </conditionalFormatting>
  <conditionalFormatting sqref="I213:AD213">
    <cfRule type="expression" dxfId="293" priority="7">
      <formula>$I213=0</formula>
    </cfRule>
  </conditionalFormatting>
  <conditionalFormatting sqref="C244">
    <cfRule type="expression" dxfId="292" priority="6">
      <formula>CELL("Schutz",C244)=0</formula>
    </cfRule>
  </conditionalFormatting>
  <conditionalFormatting sqref="C245:C257">
    <cfRule type="expression" dxfId="291" priority="5">
      <formula>CELL("Schutz",C245)=0</formula>
    </cfRule>
  </conditionalFormatting>
  <conditionalFormatting sqref="U244">
    <cfRule type="expression" dxfId="290" priority="1">
      <formula>CELL("Schutz",U244)=0</formula>
    </cfRule>
  </conditionalFormatting>
  <conditionalFormatting sqref="U245:U257">
    <cfRule type="expression" dxfId="289" priority="2">
      <formula>CELL("Schutz",U245)=0</formula>
    </cfRule>
  </conditionalFormatting>
  <conditionalFormatting sqref="Y243:Y257">
    <cfRule type="expression" dxfId="288" priority="97">
      <formula>$Y243=0</formula>
    </cfRule>
  </conditionalFormatting>
  <conditionalFormatting sqref="Y243:Y257">
    <cfRule type="expression" dxfId="287" priority="98">
      <formula>$AA$243:$AD$257=0</formula>
    </cfRule>
  </conditionalFormatting>
  <dataValidations count="10">
    <dataValidation type="decimal" allowBlank="1" showInputMessage="1" showErrorMessage="1" error="Geben Sie einen Kostenbetrag ein!" sqref="K221:X227 W171:AD180 K200:X206" xr:uid="{00000000-0002-0000-0000-000000000000}">
      <formula1>0</formula1>
      <formula2>1000000</formula2>
    </dataValidation>
    <dataValidation type="decimal" allowBlank="1" showInputMessage="1" showErrorMessage="1" error="Geben Sie eine Zahl ein!" sqref="U143:V157" xr:uid="{00000000-0002-0000-0000-000001000000}">
      <formula1>1</formula1>
      <formula2>1000000</formula2>
    </dataValidation>
    <dataValidation type="decimal" allowBlank="1" showInputMessage="1" showErrorMessage="1" error="Geben Sie einen Geldbetrag ein!" sqref="Y143:Z157" xr:uid="{00000000-0002-0000-0000-000002000000}">
      <formula1>1</formula1>
      <formula2>1000000</formula2>
    </dataValidation>
    <dataValidation type="decimal" allowBlank="1" showInputMessage="1" showErrorMessage="1" error="Geben Sie eine Zahl ein!" sqref="W108:Z126 Q243:R257 U243:U257 V244:V257" xr:uid="{00000000-0002-0000-0000-000003000000}">
      <formula1>0</formula1>
      <formula2>1000000</formula2>
    </dataValidation>
    <dataValidation type="decimal" allowBlank="1" showInputMessage="1" showErrorMessage="1" error="Geben Sie die Höhe Ihres finanziellen Eigenanteils an." prompt="Geben Sie hier den Betrag Ihrer eigenen finanziellen Mittel an, die für das beantragte Projekt zur Verfügung stehen!" sqref="V277:AD277" xr:uid="{00000000-0002-0000-0000-000004000000}">
      <formula1>0</formula1>
      <formula2>1000000</formula2>
    </dataValidation>
    <dataValidation type="decimal" allowBlank="1" showInputMessage="1" showErrorMessage="1" error="Geben Sie einen Geldbetrag ein!" prompt="Geben Sie hier den Betrag an, der von Dritten zur Projektfinanzierung beigesteuert wird." sqref="V280:AD280" xr:uid="{00000000-0002-0000-0000-000005000000}">
      <formula1>0</formula1>
      <formula2>1000000</formula2>
    </dataValidation>
    <dataValidation type="date" allowBlank="1" showInputMessage="1" showErrorMessage="1" error="Geben Sie ein Tagesdatum ein!" sqref="V290:AD290 V288:AD288" xr:uid="{00000000-0002-0000-0000-000006000000}">
      <formula1>42461</formula1>
      <formula2>73415</formula2>
    </dataValidation>
    <dataValidation type="decimal" allowBlank="1" showInputMessage="1" showErrorMessage="1" error="Geben Sie den Zuwendungsbetrag ein, den Sie im jeweiligen Jahr benötigen!" sqref="AA293:AD297" xr:uid="{00000000-0002-0000-0000-000007000000}">
      <formula1>0</formula1>
      <formula2>1000000</formula2>
    </dataValidation>
    <dataValidation type="whole" errorStyle="information" showErrorMessage="1" error="Geben Sie eine Jahreszahl nach 2015 ein!" sqref="V293:Z293" xr:uid="{00000000-0002-0000-0000-000008000000}">
      <formula1>2016</formula1>
      <formula2>2050</formula2>
    </dataValidation>
    <dataValidation type="decimal" allowBlank="1" showInputMessage="1" showErrorMessage="1" error="Geben Sie einen Geldbetrag ein!" prompt="Geben Sie hier den Gesamtbetrag der Erlöse an, mit denen Sie fest rechnen (z.B. Verkaufserlöse von Publikationen, Teilnahmegebühren o.ä.)_x000a_" sqref="V279:AD279" xr:uid="{00000000-0002-0000-0000-000009000000}">
      <formula1>0</formula1>
      <formula2>1000000</formula2>
    </dataValidation>
  </dataValidations>
  <printOptions horizontalCentered="1"/>
  <pageMargins left="0.39370078740157483" right="0" top="0.39370078740157483" bottom="0" header="0.31496062992125984" footer="0"/>
  <pageSetup paperSize="9" scale="103" fitToHeight="10" orientation="portrait" r:id="rId1"/>
  <headerFooter>
    <oddHeader xml:space="preserve">&amp;L   </oddHeader>
    <oddFooter>&amp;L   &amp;RSeite &amp;P von &amp;N</oddFooter>
  </headerFooter>
  <rowBreaks count="10" manualBreakCount="10">
    <brk id="52" max="16383" man="1"/>
    <brk id="95" max="16383" man="1"/>
    <brk id="126" max="16383" man="1"/>
    <brk id="157" max="16383" man="1"/>
    <brk id="182" max="16383" man="1"/>
    <brk id="209" max="16383" man="1"/>
    <brk id="230" max="16383" man="1"/>
    <brk id="257" max="16383" man="1"/>
    <brk id="301" max="16383" man="1"/>
    <brk id="3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11</xdr:col>
                    <xdr:colOff>95250</xdr:colOff>
                    <xdr:row>30</xdr:row>
                    <xdr:rowOff>95250</xdr:rowOff>
                  </from>
                  <to>
                    <xdr:col>12</xdr:col>
                    <xdr:colOff>180975</xdr:colOff>
                    <xdr:row>31</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21</xdr:col>
                    <xdr:colOff>114300</xdr:colOff>
                    <xdr:row>30</xdr:row>
                    <xdr:rowOff>95250</xdr:rowOff>
                  </from>
                  <to>
                    <xdr:col>23</xdr:col>
                    <xdr:colOff>9525</xdr:colOff>
                    <xdr:row>31</xdr:row>
                    <xdr:rowOff>152400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4</xdr:col>
                    <xdr:colOff>9525</xdr:colOff>
                    <xdr:row>56</xdr:row>
                    <xdr:rowOff>28575</xdr:rowOff>
                  </from>
                  <to>
                    <xdr:col>5</xdr:col>
                    <xdr:colOff>9525</xdr:colOff>
                    <xdr:row>57</xdr:row>
                    <xdr:rowOff>57150</xdr:rowOff>
                  </to>
                </anchor>
              </controlPr>
            </control>
          </mc:Choice>
        </mc:AlternateContent>
        <mc:AlternateContent xmlns:mc="http://schemas.openxmlformats.org/markup-compatibility/2006">
          <mc:Choice Requires="x14">
            <control shapeId="1033" r:id="rId7" name="Check Box 9">
              <controlPr defaultSize="0" autoFill="0" autoLine="0" autoPict="0">
                <anchor moveWithCells="1">
                  <from>
                    <xdr:col>3</xdr:col>
                    <xdr:colOff>0</xdr:colOff>
                    <xdr:row>324</xdr:row>
                    <xdr:rowOff>104775</xdr:rowOff>
                  </from>
                  <to>
                    <xdr:col>4</xdr:col>
                    <xdr:colOff>0</xdr:colOff>
                    <xdr:row>325</xdr:row>
                    <xdr:rowOff>104775</xdr:rowOff>
                  </to>
                </anchor>
              </controlPr>
            </control>
          </mc:Choice>
        </mc:AlternateContent>
        <mc:AlternateContent xmlns:mc="http://schemas.openxmlformats.org/markup-compatibility/2006">
          <mc:Choice Requires="x14">
            <control shapeId="1034" r:id="rId8" name="Check Box 10">
              <controlPr defaultSize="0" autoFill="0" autoLine="0" autoPict="0">
                <anchor moveWithCells="1">
                  <from>
                    <xdr:col>3</xdr:col>
                    <xdr:colOff>0</xdr:colOff>
                    <xdr:row>332</xdr:row>
                    <xdr:rowOff>9525</xdr:rowOff>
                  </from>
                  <to>
                    <xdr:col>4</xdr:col>
                    <xdr:colOff>0</xdr:colOff>
                    <xdr:row>333</xdr:row>
                    <xdr:rowOff>28575</xdr:rowOff>
                  </to>
                </anchor>
              </controlPr>
            </control>
          </mc:Choice>
        </mc:AlternateContent>
        <mc:AlternateContent xmlns:mc="http://schemas.openxmlformats.org/markup-compatibility/2006">
          <mc:Choice Requires="x14">
            <control shapeId="1035" r:id="rId9" name="Check Box 11">
              <controlPr defaultSize="0" autoFill="0" autoLine="0" autoPict="0">
                <anchor moveWithCells="1">
                  <from>
                    <xdr:col>3</xdr:col>
                    <xdr:colOff>0</xdr:colOff>
                    <xdr:row>336</xdr:row>
                    <xdr:rowOff>123825</xdr:rowOff>
                  </from>
                  <to>
                    <xdr:col>4</xdr:col>
                    <xdr:colOff>0</xdr:colOff>
                    <xdr:row>337</xdr:row>
                    <xdr:rowOff>9525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3</xdr:col>
                    <xdr:colOff>0</xdr:colOff>
                    <xdr:row>350</xdr:row>
                    <xdr:rowOff>266700</xdr:rowOff>
                  </from>
                  <to>
                    <xdr:col>4</xdr:col>
                    <xdr:colOff>19050</xdr:colOff>
                    <xdr:row>351</xdr:row>
                    <xdr:rowOff>95250</xdr:rowOff>
                  </to>
                </anchor>
              </controlPr>
            </control>
          </mc:Choice>
        </mc:AlternateContent>
        <mc:AlternateContent xmlns:mc="http://schemas.openxmlformats.org/markup-compatibility/2006">
          <mc:Choice Requires="x14">
            <control shapeId="1040" r:id="rId11" name="Check Box 16">
              <controlPr defaultSize="0" autoFill="0" autoLine="0" autoPict="0">
                <anchor moveWithCells="1">
                  <from>
                    <xdr:col>4</xdr:col>
                    <xdr:colOff>19050</xdr:colOff>
                    <xdr:row>57</xdr:row>
                    <xdr:rowOff>200025</xdr:rowOff>
                  </from>
                  <to>
                    <xdr:col>5</xdr:col>
                    <xdr:colOff>19050</xdr:colOff>
                    <xdr:row>58</xdr:row>
                    <xdr:rowOff>47625</xdr:rowOff>
                  </to>
                </anchor>
              </controlPr>
            </control>
          </mc:Choice>
        </mc:AlternateContent>
        <mc:AlternateContent xmlns:mc="http://schemas.openxmlformats.org/markup-compatibility/2006">
          <mc:Choice Requires="x14">
            <control shapeId="1041" r:id="rId12" name="Check Box 17">
              <controlPr defaultSize="0" autoFill="0" autoLine="0" autoPict="0">
                <anchor moveWithCells="1">
                  <from>
                    <xdr:col>4</xdr:col>
                    <xdr:colOff>19050</xdr:colOff>
                    <xdr:row>58</xdr:row>
                    <xdr:rowOff>209550</xdr:rowOff>
                  </from>
                  <to>
                    <xdr:col>5</xdr:col>
                    <xdr:colOff>19050</xdr:colOff>
                    <xdr:row>59</xdr:row>
                    <xdr:rowOff>57150</xdr:rowOff>
                  </to>
                </anchor>
              </controlPr>
            </control>
          </mc:Choice>
        </mc:AlternateContent>
        <mc:AlternateContent xmlns:mc="http://schemas.openxmlformats.org/markup-compatibility/2006">
          <mc:Choice Requires="x14">
            <control shapeId="1042" r:id="rId13" name="Check Box 18">
              <controlPr defaultSize="0" autoFill="0" autoLine="0" autoPict="0">
                <anchor moveWithCells="1">
                  <from>
                    <xdr:col>4</xdr:col>
                    <xdr:colOff>19050</xdr:colOff>
                    <xdr:row>59</xdr:row>
                    <xdr:rowOff>209550</xdr:rowOff>
                  </from>
                  <to>
                    <xdr:col>5</xdr:col>
                    <xdr:colOff>19050</xdr:colOff>
                    <xdr:row>60</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A000000}">
          <x14:formula1>
            <xm:f>Landkreise!$A$1:$A$26</xm:f>
          </x14:formula1>
          <xm:sqref>Q63:AC63 Q65:AC65 Q67:AC67 K194:X194 K215:X215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6970"/>
  <sheetViews>
    <sheetView showGridLines="0" showRuler="0" showWhiteSpace="0" view="pageBreakPreview" topLeftCell="B1" zoomScale="85" zoomScaleNormal="145" zoomScaleSheetLayoutView="85" zoomScalePageLayoutView="85" workbookViewId="0">
      <selection activeCell="B1" sqref="B1:AF1048576"/>
    </sheetView>
  </sheetViews>
  <sheetFormatPr baseColWidth="10" defaultColWidth="4.28515625" defaultRowHeight="12.75" customHeight="1" zeroHeight="1" x14ac:dyDescent="0.2"/>
  <cols>
    <col min="1" max="1" width="49.140625" style="2" hidden="1" customWidth="1"/>
    <col min="2" max="19" width="3" style="2" customWidth="1"/>
    <col min="20" max="20" width="3.7109375" style="2" customWidth="1"/>
    <col min="21" max="21" width="2.85546875" style="2" customWidth="1"/>
    <col min="22" max="24" width="3" style="2" customWidth="1"/>
    <col min="25" max="25" width="4.85546875" style="2" customWidth="1"/>
    <col min="26" max="26" width="2.5703125" style="2" customWidth="1"/>
    <col min="27" max="28" width="3" style="2" customWidth="1"/>
    <col min="29" max="29" width="3.85546875" style="2" customWidth="1"/>
    <col min="30" max="30" width="2.28515625" style="2" customWidth="1"/>
    <col min="31" max="31" width="1.140625" style="2" customWidth="1"/>
    <col min="32" max="16384" width="4.28515625" style="2"/>
  </cols>
  <sheetData>
    <row r="1" spans="1:29" x14ac:dyDescent="0.2">
      <c r="A1" s="48"/>
    </row>
    <row r="2" spans="1:29" x14ac:dyDescent="0.2">
      <c r="A2" s="48"/>
    </row>
    <row r="3" spans="1:29" ht="15.75" customHeight="1" x14ac:dyDescent="0.2">
      <c r="A3" s="48"/>
      <c r="R3" s="3" t="s">
        <v>1</v>
      </c>
    </row>
    <row r="4" spans="1:29" x14ac:dyDescent="0.2">
      <c r="A4" s="48"/>
      <c r="R4" s="4" t="s">
        <v>2</v>
      </c>
    </row>
    <row r="5" spans="1:29" x14ac:dyDescent="0.2">
      <c r="A5" s="48"/>
      <c r="R5" s="4"/>
    </row>
    <row r="6" spans="1:29" x14ac:dyDescent="0.2">
      <c r="A6" s="48"/>
      <c r="R6" s="4"/>
    </row>
    <row r="7" spans="1:29" x14ac:dyDescent="0.2">
      <c r="A7" s="48"/>
      <c r="B7" s="4" t="s">
        <v>4</v>
      </c>
      <c r="R7" s="4"/>
    </row>
    <row r="8" spans="1:29" x14ac:dyDescent="0.2">
      <c r="A8" s="48"/>
      <c r="B8" s="4" t="s">
        <v>5</v>
      </c>
      <c r="R8" s="4"/>
    </row>
    <row r="9" spans="1:29" x14ac:dyDescent="0.2">
      <c r="A9" s="48"/>
      <c r="B9" s="4"/>
      <c r="R9" s="4"/>
    </row>
    <row r="10" spans="1:29" x14ac:dyDescent="0.2">
      <c r="A10" s="48"/>
      <c r="B10" s="4" t="s">
        <v>6</v>
      </c>
      <c r="R10" s="4" t="s">
        <v>3</v>
      </c>
    </row>
    <row r="11" spans="1:29" x14ac:dyDescent="0.2">
      <c r="A11" s="48"/>
      <c r="R11" s="4"/>
    </row>
    <row r="12" spans="1:29" x14ac:dyDescent="0.2">
      <c r="A12" s="48"/>
      <c r="R12" s="4"/>
    </row>
    <row r="13" spans="1:29" x14ac:dyDescent="0.2">
      <c r="A13" s="48"/>
      <c r="R13" s="4"/>
    </row>
    <row r="14" spans="1:29" x14ac:dyDescent="0.2">
      <c r="A14" s="48"/>
      <c r="C14" s="252" t="s">
        <v>69</v>
      </c>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row>
    <row r="15" spans="1:29" x14ac:dyDescent="0.2">
      <c r="A15" s="48"/>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row>
    <row r="16" spans="1:29" x14ac:dyDescent="0.2">
      <c r="A16" s="48"/>
    </row>
    <row r="17" spans="1:30" ht="25.5" customHeight="1" x14ac:dyDescent="0.2">
      <c r="A17" s="48"/>
      <c r="C17" s="215" t="s">
        <v>0</v>
      </c>
      <c r="D17" s="215"/>
      <c r="E17" s="215"/>
      <c r="F17" s="215"/>
      <c r="G17" s="215"/>
      <c r="H17" s="215"/>
      <c r="I17" s="215"/>
      <c r="J17" s="215"/>
      <c r="K17" s="256"/>
      <c r="L17" s="257"/>
      <c r="M17" s="257"/>
      <c r="N17" s="257"/>
      <c r="O17" s="257"/>
      <c r="P17" s="257"/>
      <c r="Q17" s="257"/>
      <c r="R17" s="257"/>
      <c r="S17" s="257"/>
      <c r="T17" s="257"/>
      <c r="U17" s="257"/>
      <c r="V17" s="257"/>
      <c r="W17" s="257"/>
      <c r="X17" s="257"/>
      <c r="Y17" s="257"/>
      <c r="Z17" s="257"/>
      <c r="AA17" s="257"/>
      <c r="AB17" s="257"/>
      <c r="AC17" s="257"/>
      <c r="AD17" s="258"/>
    </row>
    <row r="18" spans="1:30" ht="25.5" customHeight="1" x14ac:dyDescent="0.2">
      <c r="A18" s="48"/>
      <c r="C18" s="215"/>
      <c r="D18" s="215"/>
      <c r="E18" s="215"/>
      <c r="F18" s="215"/>
      <c r="G18" s="215"/>
      <c r="H18" s="215"/>
      <c r="I18" s="215"/>
      <c r="J18" s="215"/>
      <c r="K18" s="259"/>
      <c r="L18" s="260"/>
      <c r="M18" s="260"/>
      <c r="N18" s="260"/>
      <c r="O18" s="260"/>
      <c r="P18" s="260"/>
      <c r="Q18" s="260"/>
      <c r="R18" s="260"/>
      <c r="S18" s="260"/>
      <c r="T18" s="260"/>
      <c r="U18" s="260"/>
      <c r="V18" s="260"/>
      <c r="W18" s="260"/>
      <c r="X18" s="260"/>
      <c r="Y18" s="260"/>
      <c r="Z18" s="260"/>
      <c r="AA18" s="260"/>
      <c r="AB18" s="260"/>
      <c r="AC18" s="260"/>
      <c r="AD18" s="261"/>
    </row>
    <row r="19" spans="1:30" ht="25.5" customHeight="1" x14ac:dyDescent="0.2">
      <c r="A19" s="48"/>
      <c r="C19" s="215"/>
      <c r="D19" s="215"/>
      <c r="E19" s="215"/>
      <c r="F19" s="215"/>
      <c r="G19" s="215"/>
      <c r="H19" s="215"/>
      <c r="I19" s="215"/>
      <c r="J19" s="215"/>
      <c r="K19" s="259"/>
      <c r="L19" s="260"/>
      <c r="M19" s="260"/>
      <c r="N19" s="260"/>
      <c r="O19" s="260"/>
      <c r="P19" s="260"/>
      <c r="Q19" s="260"/>
      <c r="R19" s="260"/>
      <c r="S19" s="260"/>
      <c r="T19" s="260"/>
      <c r="U19" s="260"/>
      <c r="V19" s="260"/>
      <c r="W19" s="260"/>
      <c r="X19" s="260"/>
      <c r="Y19" s="260"/>
      <c r="Z19" s="260"/>
      <c r="AA19" s="260"/>
      <c r="AB19" s="260"/>
      <c r="AC19" s="260"/>
      <c r="AD19" s="261"/>
    </row>
    <row r="20" spans="1:30" ht="25.5" customHeight="1" x14ac:dyDescent="0.2">
      <c r="A20" s="48"/>
      <c r="C20" s="215"/>
      <c r="D20" s="215"/>
      <c r="E20" s="215"/>
      <c r="F20" s="215"/>
      <c r="G20" s="215"/>
      <c r="H20" s="215"/>
      <c r="I20" s="215"/>
      <c r="J20" s="215"/>
      <c r="K20" s="262"/>
      <c r="L20" s="263"/>
      <c r="M20" s="263"/>
      <c r="N20" s="263"/>
      <c r="O20" s="263"/>
      <c r="P20" s="263"/>
      <c r="Q20" s="263"/>
      <c r="R20" s="263"/>
      <c r="S20" s="263"/>
      <c r="T20" s="263"/>
      <c r="U20" s="263"/>
      <c r="V20" s="263"/>
      <c r="W20" s="263"/>
      <c r="X20" s="263"/>
      <c r="Y20" s="263"/>
      <c r="Z20" s="263"/>
      <c r="AA20" s="263"/>
      <c r="AB20" s="263"/>
      <c r="AC20" s="263"/>
      <c r="AD20" s="264"/>
    </row>
    <row r="21" spans="1:30" x14ac:dyDescent="0.2">
      <c r="A21" s="48"/>
      <c r="C21" s="5"/>
      <c r="K21" s="39"/>
      <c r="L21" s="39"/>
      <c r="M21" s="39"/>
      <c r="N21" s="39"/>
      <c r="O21" s="39"/>
      <c r="P21" s="39"/>
      <c r="Q21" s="39"/>
      <c r="R21" s="39"/>
      <c r="S21" s="39"/>
      <c r="T21" s="39"/>
      <c r="U21" s="39"/>
      <c r="V21" s="39"/>
      <c r="W21" s="39"/>
      <c r="X21" s="39"/>
      <c r="Y21" s="39"/>
      <c r="Z21" s="39"/>
      <c r="AA21" s="39"/>
      <c r="AB21" s="39"/>
      <c r="AC21" s="39"/>
      <c r="AD21" s="39"/>
    </row>
    <row r="22" spans="1:30" ht="21.75" customHeight="1" x14ac:dyDescent="0.2">
      <c r="A22" s="48"/>
      <c r="C22" s="6" t="s">
        <v>60</v>
      </c>
      <c r="K22" s="39"/>
      <c r="L22" s="39"/>
      <c r="M22" s="39"/>
      <c r="N22" s="39"/>
      <c r="O22" s="39"/>
      <c r="P22" s="39"/>
      <c r="Q22" s="39"/>
      <c r="R22" s="39"/>
      <c r="S22" s="39"/>
      <c r="T22" s="39"/>
      <c r="U22" s="39"/>
      <c r="V22" s="39"/>
      <c r="W22" s="39"/>
      <c r="X22" s="39"/>
      <c r="Y22" s="39"/>
      <c r="Z22" s="39"/>
      <c r="AA22" s="39"/>
      <c r="AB22" s="39"/>
      <c r="AC22" s="39"/>
      <c r="AD22" s="39"/>
    </row>
    <row r="23" spans="1:30" x14ac:dyDescent="0.2">
      <c r="A23" s="48"/>
      <c r="C23" s="253" t="s">
        <v>151</v>
      </c>
      <c r="D23" s="253"/>
      <c r="E23" s="253"/>
      <c r="F23" s="253"/>
      <c r="G23" s="253"/>
      <c r="H23" s="253"/>
      <c r="I23" s="253"/>
      <c r="J23" s="253"/>
      <c r="K23" s="254"/>
      <c r="L23" s="254"/>
      <c r="M23" s="254"/>
      <c r="N23" s="254"/>
      <c r="O23" s="254"/>
      <c r="P23" s="254"/>
      <c r="Q23" s="254"/>
      <c r="R23" s="254"/>
      <c r="S23" s="254"/>
      <c r="T23" s="254"/>
      <c r="U23" s="254"/>
      <c r="V23" s="254"/>
      <c r="W23" s="254"/>
      <c r="X23" s="254"/>
      <c r="Y23" s="254"/>
      <c r="Z23" s="254"/>
      <c r="AA23" s="254"/>
      <c r="AB23" s="254"/>
      <c r="AC23" s="254"/>
      <c r="AD23" s="254"/>
    </row>
    <row r="24" spans="1:30" x14ac:dyDescent="0.2">
      <c r="A24" s="48"/>
      <c r="C24" s="253"/>
      <c r="D24" s="253"/>
      <c r="E24" s="253"/>
      <c r="F24" s="253"/>
      <c r="G24" s="253"/>
      <c r="H24" s="253"/>
      <c r="I24" s="253"/>
      <c r="J24" s="253"/>
      <c r="K24" s="254"/>
      <c r="L24" s="254"/>
      <c r="M24" s="254"/>
      <c r="N24" s="254"/>
      <c r="O24" s="254"/>
      <c r="P24" s="254"/>
      <c r="Q24" s="254"/>
      <c r="R24" s="254"/>
      <c r="S24" s="254"/>
      <c r="T24" s="254"/>
      <c r="U24" s="254"/>
      <c r="V24" s="254"/>
      <c r="W24" s="254"/>
      <c r="X24" s="254"/>
      <c r="Y24" s="254"/>
      <c r="Z24" s="254"/>
      <c r="AA24" s="254"/>
      <c r="AB24" s="254"/>
      <c r="AC24" s="254"/>
      <c r="AD24" s="254"/>
    </row>
    <row r="25" spans="1:30" x14ac:dyDescent="0.2">
      <c r="A25" s="48"/>
      <c r="C25" s="253"/>
      <c r="D25" s="253"/>
      <c r="E25" s="253"/>
      <c r="F25" s="253"/>
      <c r="G25" s="253"/>
      <c r="H25" s="253"/>
      <c r="I25" s="253"/>
      <c r="J25" s="253"/>
      <c r="K25" s="254"/>
      <c r="L25" s="254"/>
      <c r="M25" s="254"/>
      <c r="N25" s="254"/>
      <c r="O25" s="254"/>
      <c r="P25" s="254"/>
      <c r="Q25" s="254"/>
      <c r="R25" s="254"/>
      <c r="S25" s="254"/>
      <c r="T25" s="254"/>
      <c r="U25" s="254"/>
      <c r="V25" s="254"/>
      <c r="W25" s="254"/>
      <c r="X25" s="254"/>
      <c r="Y25" s="254"/>
      <c r="Z25" s="254"/>
      <c r="AA25" s="254"/>
      <c r="AB25" s="254"/>
      <c r="AC25" s="254"/>
      <c r="AD25" s="254"/>
    </row>
    <row r="26" spans="1:30" x14ac:dyDescent="0.2">
      <c r="A26" s="48"/>
      <c r="C26" s="223" t="s">
        <v>140</v>
      </c>
      <c r="D26" s="223"/>
      <c r="E26" s="223"/>
      <c r="F26" s="223"/>
      <c r="G26" s="223"/>
      <c r="H26" s="223"/>
      <c r="I26" s="223"/>
      <c r="J26" s="223"/>
      <c r="K26" s="255"/>
      <c r="L26" s="255"/>
      <c r="M26" s="255"/>
      <c r="N26" s="255"/>
      <c r="O26" s="255"/>
      <c r="P26" s="255"/>
      <c r="Q26" s="255"/>
      <c r="R26" s="255"/>
      <c r="S26" s="255"/>
      <c r="T26" s="255"/>
      <c r="U26" s="255"/>
      <c r="V26" s="255"/>
      <c r="W26" s="255"/>
      <c r="X26" s="255"/>
      <c r="Y26" s="255"/>
      <c r="Z26" s="255"/>
      <c r="AA26" s="255"/>
      <c r="AB26" s="255"/>
      <c r="AC26" s="255"/>
      <c r="AD26" s="255"/>
    </row>
    <row r="27" spans="1:30" x14ac:dyDescent="0.2">
      <c r="A27" s="48"/>
      <c r="C27" s="223"/>
      <c r="D27" s="223"/>
      <c r="E27" s="223"/>
      <c r="F27" s="223"/>
      <c r="G27" s="223"/>
      <c r="H27" s="223"/>
      <c r="I27" s="223"/>
      <c r="J27" s="223"/>
      <c r="K27" s="255"/>
      <c r="L27" s="255"/>
      <c r="M27" s="255"/>
      <c r="N27" s="255"/>
      <c r="O27" s="255"/>
      <c r="P27" s="255"/>
      <c r="Q27" s="255"/>
      <c r="R27" s="255"/>
      <c r="S27" s="255"/>
      <c r="T27" s="255"/>
      <c r="U27" s="255"/>
      <c r="V27" s="255"/>
      <c r="W27" s="255"/>
      <c r="X27" s="255"/>
      <c r="Y27" s="255"/>
      <c r="Z27" s="255"/>
      <c r="AA27" s="255"/>
      <c r="AB27" s="255"/>
      <c r="AC27" s="255"/>
      <c r="AD27" s="255"/>
    </row>
    <row r="28" spans="1:30" ht="15" customHeight="1" x14ac:dyDescent="0.2">
      <c r="A28" s="48"/>
      <c r="C28" s="231" t="s">
        <v>141</v>
      </c>
      <c r="D28" s="232"/>
      <c r="E28" s="232"/>
      <c r="F28" s="232"/>
      <c r="G28" s="232"/>
      <c r="H28" s="232"/>
      <c r="I28" s="232"/>
      <c r="J28" s="233"/>
      <c r="K28" s="237"/>
      <c r="L28" s="238"/>
      <c r="M28" s="238"/>
      <c r="N28" s="238"/>
      <c r="O28" s="238"/>
      <c r="P28" s="238"/>
      <c r="Q28" s="238"/>
      <c r="R28" s="238"/>
      <c r="S28" s="238"/>
      <c r="T28" s="238"/>
      <c r="U28" s="238"/>
      <c r="V28" s="238"/>
      <c r="W28" s="238"/>
      <c r="X28" s="238"/>
      <c r="Y28" s="238"/>
      <c r="Z28" s="238"/>
      <c r="AA28" s="238"/>
      <c r="AB28" s="238"/>
      <c r="AC28" s="238"/>
      <c r="AD28" s="239"/>
    </row>
    <row r="29" spans="1:30" x14ac:dyDescent="0.2">
      <c r="A29" s="48"/>
      <c r="C29" s="234"/>
      <c r="D29" s="235"/>
      <c r="E29" s="235"/>
      <c r="F29" s="235"/>
      <c r="G29" s="235"/>
      <c r="H29" s="235"/>
      <c r="I29" s="235"/>
      <c r="J29" s="236"/>
      <c r="K29" s="240"/>
      <c r="L29" s="241"/>
      <c r="M29" s="241"/>
      <c r="N29" s="241"/>
      <c r="O29" s="241"/>
      <c r="P29" s="241"/>
      <c r="Q29" s="241"/>
      <c r="R29" s="241"/>
      <c r="S29" s="241"/>
      <c r="T29" s="241"/>
      <c r="U29" s="241"/>
      <c r="V29" s="241"/>
      <c r="W29" s="241"/>
      <c r="X29" s="241"/>
      <c r="Y29" s="241"/>
      <c r="Z29" s="241"/>
      <c r="AA29" s="241"/>
      <c r="AB29" s="241"/>
      <c r="AC29" s="241"/>
      <c r="AD29" s="242"/>
    </row>
    <row r="30" spans="1:30" x14ac:dyDescent="0.2">
      <c r="A30" s="48"/>
      <c r="C30" s="231" t="s">
        <v>141</v>
      </c>
      <c r="D30" s="232"/>
      <c r="E30" s="232"/>
      <c r="F30" s="232"/>
      <c r="G30" s="232"/>
      <c r="H30" s="232"/>
      <c r="I30" s="232"/>
      <c r="J30" s="233"/>
      <c r="K30" s="237"/>
      <c r="L30" s="238"/>
      <c r="M30" s="238"/>
      <c r="N30" s="238"/>
      <c r="O30" s="238"/>
      <c r="P30" s="238"/>
      <c r="Q30" s="238"/>
      <c r="R30" s="238"/>
      <c r="S30" s="238"/>
      <c r="T30" s="238"/>
      <c r="U30" s="238"/>
      <c r="V30" s="238"/>
      <c r="W30" s="238"/>
      <c r="X30" s="238"/>
      <c r="Y30" s="238"/>
      <c r="Z30" s="238"/>
      <c r="AA30" s="238"/>
      <c r="AB30" s="238"/>
      <c r="AC30" s="238"/>
      <c r="AD30" s="239"/>
    </row>
    <row r="31" spans="1:30" x14ac:dyDescent="0.2">
      <c r="A31" s="48"/>
      <c r="C31" s="234"/>
      <c r="D31" s="235"/>
      <c r="E31" s="235"/>
      <c r="F31" s="235"/>
      <c r="G31" s="235"/>
      <c r="H31" s="235"/>
      <c r="I31" s="235"/>
      <c r="J31" s="236"/>
      <c r="K31" s="240"/>
      <c r="L31" s="241"/>
      <c r="M31" s="241"/>
      <c r="N31" s="241"/>
      <c r="O31" s="241"/>
      <c r="P31" s="241"/>
      <c r="Q31" s="241"/>
      <c r="R31" s="241"/>
      <c r="S31" s="241"/>
      <c r="T31" s="241"/>
      <c r="U31" s="241"/>
      <c r="V31" s="241"/>
      <c r="W31" s="241"/>
      <c r="X31" s="241"/>
      <c r="Y31" s="241"/>
      <c r="Z31" s="241"/>
      <c r="AA31" s="241"/>
      <c r="AB31" s="241"/>
      <c r="AC31" s="241"/>
      <c r="AD31" s="242"/>
    </row>
    <row r="32" spans="1:30" x14ac:dyDescent="0.2">
      <c r="A32" s="48"/>
      <c r="C32" s="223" t="s">
        <v>174</v>
      </c>
      <c r="D32" s="223"/>
      <c r="E32" s="223"/>
      <c r="F32" s="223"/>
      <c r="G32" s="223"/>
      <c r="H32" s="223"/>
      <c r="I32" s="223"/>
      <c r="J32" s="223"/>
      <c r="K32" s="271"/>
      <c r="L32" s="272"/>
      <c r="M32" s="272"/>
      <c r="N32" s="272"/>
      <c r="O32" s="272"/>
      <c r="P32" s="272"/>
      <c r="Q32" s="272"/>
      <c r="R32" s="272"/>
      <c r="S32" s="272"/>
      <c r="T32" s="272"/>
      <c r="U32" s="271"/>
      <c r="V32" s="272"/>
      <c r="W32" s="272"/>
      <c r="X32" s="272"/>
      <c r="Y32" s="272"/>
      <c r="Z32" s="272"/>
      <c r="AA32" s="272"/>
      <c r="AB32" s="272"/>
      <c r="AC32" s="272"/>
      <c r="AD32" s="275"/>
    </row>
    <row r="33" spans="1:30" x14ac:dyDescent="0.2">
      <c r="A33" s="48"/>
      <c r="C33" s="223"/>
      <c r="D33" s="223"/>
      <c r="E33" s="223"/>
      <c r="F33" s="223"/>
      <c r="G33" s="223"/>
      <c r="H33" s="223"/>
      <c r="I33" s="223"/>
      <c r="J33" s="223"/>
      <c r="K33" s="273"/>
      <c r="L33" s="274"/>
      <c r="M33" s="274"/>
      <c r="N33" s="274"/>
      <c r="O33" s="274"/>
      <c r="P33" s="274"/>
      <c r="Q33" s="274"/>
      <c r="R33" s="274"/>
      <c r="S33" s="274"/>
      <c r="T33" s="274"/>
      <c r="U33" s="273"/>
      <c r="V33" s="274"/>
      <c r="W33" s="274"/>
      <c r="X33" s="274"/>
      <c r="Y33" s="274"/>
      <c r="Z33" s="274"/>
      <c r="AA33" s="274"/>
      <c r="AB33" s="274"/>
      <c r="AC33" s="274"/>
      <c r="AD33" s="276"/>
    </row>
    <row r="34" spans="1:30" ht="15" customHeight="1" x14ac:dyDescent="0.2">
      <c r="A34" s="48"/>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s="8" customFormat="1" x14ac:dyDescent="0.2">
      <c r="A35" s="49"/>
      <c r="C35" s="249" t="s">
        <v>149</v>
      </c>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1"/>
    </row>
    <row r="36" spans="1:30" x14ac:dyDescent="0.2">
      <c r="A36" s="48"/>
      <c r="C36" s="223" t="s">
        <v>8</v>
      </c>
      <c r="D36" s="223"/>
      <c r="E36" s="223"/>
      <c r="F36" s="223"/>
      <c r="G36" s="223"/>
      <c r="H36" s="223"/>
      <c r="I36" s="223"/>
      <c r="J36" s="223"/>
      <c r="K36" s="237"/>
      <c r="L36" s="238"/>
      <c r="M36" s="238"/>
      <c r="N36" s="238"/>
      <c r="O36" s="238"/>
      <c r="P36" s="238"/>
      <c r="Q36" s="238"/>
      <c r="R36" s="238"/>
      <c r="S36" s="238"/>
      <c r="T36" s="238"/>
      <c r="U36" s="238"/>
      <c r="V36" s="238"/>
      <c r="W36" s="238"/>
      <c r="X36" s="238"/>
      <c r="Y36" s="238"/>
      <c r="Z36" s="238"/>
      <c r="AA36" s="238"/>
      <c r="AB36" s="238"/>
      <c r="AC36" s="238"/>
      <c r="AD36" s="239"/>
    </row>
    <row r="37" spans="1:30" ht="15" customHeight="1" x14ac:dyDescent="0.2">
      <c r="A37" s="48"/>
      <c r="C37" s="223"/>
      <c r="D37" s="223"/>
      <c r="E37" s="223"/>
      <c r="F37" s="223"/>
      <c r="G37" s="223"/>
      <c r="H37" s="223"/>
      <c r="I37" s="223"/>
      <c r="J37" s="223"/>
      <c r="K37" s="240"/>
      <c r="L37" s="241"/>
      <c r="M37" s="241"/>
      <c r="N37" s="241"/>
      <c r="O37" s="241"/>
      <c r="P37" s="241"/>
      <c r="Q37" s="241"/>
      <c r="R37" s="241"/>
      <c r="S37" s="241"/>
      <c r="T37" s="241"/>
      <c r="U37" s="241"/>
      <c r="V37" s="241"/>
      <c r="W37" s="241"/>
      <c r="X37" s="241"/>
      <c r="Y37" s="241"/>
      <c r="Z37" s="241"/>
      <c r="AA37" s="241"/>
      <c r="AB37" s="241"/>
      <c r="AC37" s="241"/>
      <c r="AD37" s="242"/>
    </row>
    <row r="38" spans="1:30" x14ac:dyDescent="0.2">
      <c r="A38" s="48"/>
      <c r="C38" s="231" t="s">
        <v>9</v>
      </c>
      <c r="D38" s="232"/>
      <c r="E38" s="232"/>
      <c r="F38" s="232"/>
      <c r="G38" s="232"/>
      <c r="H38" s="232"/>
      <c r="I38" s="232"/>
      <c r="J38" s="233"/>
      <c r="K38" s="243"/>
      <c r="L38" s="244"/>
      <c r="M38" s="244"/>
      <c r="N38" s="244"/>
      <c r="O38" s="245"/>
      <c r="P38" s="237"/>
      <c r="Q38" s="238"/>
      <c r="R38" s="238"/>
      <c r="S38" s="238"/>
      <c r="T38" s="238"/>
      <c r="U38" s="238"/>
      <c r="V38" s="238"/>
      <c r="W38" s="238"/>
      <c r="X38" s="238"/>
      <c r="Y38" s="238"/>
      <c r="Z38" s="238"/>
      <c r="AA38" s="238"/>
      <c r="AB38" s="238"/>
      <c r="AC38" s="238"/>
      <c r="AD38" s="239"/>
    </row>
    <row r="39" spans="1:30" x14ac:dyDescent="0.2">
      <c r="A39" s="48"/>
      <c r="C39" s="234"/>
      <c r="D39" s="235"/>
      <c r="E39" s="235"/>
      <c r="F39" s="235"/>
      <c r="G39" s="235"/>
      <c r="H39" s="235"/>
      <c r="I39" s="235"/>
      <c r="J39" s="236"/>
      <c r="K39" s="246"/>
      <c r="L39" s="247"/>
      <c r="M39" s="247"/>
      <c r="N39" s="247"/>
      <c r="O39" s="248"/>
      <c r="P39" s="240"/>
      <c r="Q39" s="241"/>
      <c r="R39" s="241"/>
      <c r="S39" s="241"/>
      <c r="T39" s="241"/>
      <c r="U39" s="241"/>
      <c r="V39" s="241"/>
      <c r="W39" s="241"/>
      <c r="X39" s="241"/>
      <c r="Y39" s="241"/>
      <c r="Z39" s="241"/>
      <c r="AA39" s="241"/>
      <c r="AB39" s="241"/>
      <c r="AC39" s="241"/>
      <c r="AD39" s="242"/>
    </row>
    <row r="40" spans="1:30" x14ac:dyDescent="0.2">
      <c r="A40" s="48"/>
    </row>
    <row r="41" spans="1:30" x14ac:dyDescent="0.2">
      <c r="A41" s="48"/>
      <c r="C41" s="249" t="s">
        <v>150</v>
      </c>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1"/>
    </row>
    <row r="42" spans="1:30" x14ac:dyDescent="0.2">
      <c r="A42" s="48"/>
      <c r="C42" s="223" t="s">
        <v>10</v>
      </c>
      <c r="D42" s="223"/>
      <c r="E42" s="223"/>
      <c r="F42" s="223"/>
      <c r="G42" s="223"/>
      <c r="H42" s="223"/>
      <c r="I42" s="223"/>
      <c r="J42" s="223"/>
      <c r="K42" s="224"/>
      <c r="L42" s="224"/>
      <c r="M42" s="224"/>
      <c r="N42" s="224"/>
      <c r="O42" s="224"/>
      <c r="P42" s="224"/>
      <c r="Q42" s="224"/>
      <c r="R42" s="224"/>
      <c r="S42" s="224"/>
      <c r="T42" s="224"/>
      <c r="U42" s="224"/>
      <c r="V42" s="224"/>
      <c r="W42" s="224"/>
      <c r="X42" s="224"/>
      <c r="Y42" s="224"/>
      <c r="Z42" s="224"/>
      <c r="AA42" s="224"/>
      <c r="AB42" s="224"/>
      <c r="AC42" s="224"/>
      <c r="AD42" s="224"/>
    </row>
    <row r="43" spans="1:30" x14ac:dyDescent="0.2">
      <c r="A43" s="48"/>
      <c r="C43" s="223"/>
      <c r="D43" s="223"/>
      <c r="E43" s="223"/>
      <c r="F43" s="223"/>
      <c r="G43" s="223"/>
      <c r="H43" s="223"/>
      <c r="I43" s="223"/>
      <c r="J43" s="223"/>
      <c r="K43" s="224"/>
      <c r="L43" s="224"/>
      <c r="M43" s="224"/>
      <c r="N43" s="224"/>
      <c r="O43" s="224"/>
      <c r="P43" s="224"/>
      <c r="Q43" s="224"/>
      <c r="R43" s="224"/>
      <c r="S43" s="224"/>
      <c r="T43" s="224"/>
      <c r="U43" s="224"/>
      <c r="V43" s="224"/>
      <c r="W43" s="224"/>
      <c r="X43" s="224"/>
      <c r="Y43" s="224"/>
      <c r="Z43" s="224"/>
      <c r="AA43" s="224"/>
      <c r="AB43" s="224"/>
      <c r="AC43" s="224"/>
      <c r="AD43" s="224"/>
    </row>
    <row r="44" spans="1:30" x14ac:dyDescent="0.2">
      <c r="A44" s="48"/>
      <c r="C44" s="223"/>
      <c r="D44" s="223"/>
      <c r="E44" s="223"/>
      <c r="F44" s="223"/>
      <c r="G44" s="223"/>
      <c r="H44" s="223"/>
      <c r="I44" s="223"/>
      <c r="J44" s="223"/>
      <c r="K44" s="224"/>
      <c r="L44" s="224"/>
      <c r="M44" s="224"/>
      <c r="N44" s="224"/>
      <c r="O44" s="224"/>
      <c r="P44" s="224"/>
      <c r="Q44" s="224"/>
      <c r="R44" s="224"/>
      <c r="S44" s="224"/>
      <c r="T44" s="224"/>
      <c r="U44" s="224"/>
      <c r="V44" s="224"/>
      <c r="W44" s="224"/>
      <c r="X44" s="224"/>
      <c r="Y44" s="224"/>
      <c r="Z44" s="224"/>
      <c r="AA44" s="224"/>
      <c r="AB44" s="224"/>
      <c r="AC44" s="224"/>
      <c r="AD44" s="224"/>
    </row>
    <row r="45" spans="1:30" ht="19.5" customHeight="1" x14ac:dyDescent="0.2">
      <c r="A45" s="48"/>
      <c r="C45" s="223" t="s">
        <v>11</v>
      </c>
      <c r="D45" s="223"/>
      <c r="E45" s="223"/>
      <c r="F45" s="223"/>
      <c r="G45" s="223"/>
      <c r="H45" s="223"/>
      <c r="I45" s="223"/>
      <c r="J45" s="223"/>
      <c r="K45" s="224"/>
      <c r="L45" s="224"/>
      <c r="M45" s="224"/>
      <c r="N45" s="224"/>
      <c r="O45" s="224"/>
      <c r="P45" s="224"/>
      <c r="Q45" s="224"/>
      <c r="R45" s="224"/>
      <c r="S45" s="224"/>
      <c r="T45" s="225"/>
      <c r="U45" s="225"/>
      <c r="V45" s="225"/>
      <c r="W45" s="225"/>
      <c r="X45" s="225"/>
      <c r="Y45" s="225"/>
      <c r="Z45" s="225"/>
      <c r="AA45" s="225"/>
      <c r="AB45" s="225"/>
      <c r="AC45" s="225"/>
      <c r="AD45" s="226"/>
    </row>
    <row r="46" spans="1:30" x14ac:dyDescent="0.2">
      <c r="A46" s="48"/>
      <c r="C46" s="223" t="s">
        <v>10</v>
      </c>
      <c r="D46" s="223"/>
      <c r="E46" s="223"/>
      <c r="F46" s="223"/>
      <c r="G46" s="223"/>
      <c r="H46" s="223"/>
      <c r="I46" s="223"/>
      <c r="J46" s="223"/>
      <c r="K46" s="224"/>
      <c r="L46" s="224"/>
      <c r="M46" s="224"/>
      <c r="N46" s="224"/>
      <c r="O46" s="224"/>
      <c r="P46" s="224"/>
      <c r="Q46" s="224"/>
      <c r="R46" s="224"/>
      <c r="S46" s="224"/>
      <c r="T46" s="224"/>
      <c r="U46" s="224"/>
      <c r="V46" s="224"/>
      <c r="W46" s="224"/>
      <c r="X46" s="224"/>
      <c r="Y46" s="224"/>
      <c r="Z46" s="224"/>
      <c r="AA46" s="224"/>
      <c r="AB46" s="224"/>
      <c r="AC46" s="224"/>
      <c r="AD46" s="224"/>
    </row>
    <row r="47" spans="1:30" x14ac:dyDescent="0.2">
      <c r="A47" s="48"/>
      <c r="C47" s="223"/>
      <c r="D47" s="223"/>
      <c r="E47" s="223"/>
      <c r="F47" s="223"/>
      <c r="G47" s="223"/>
      <c r="H47" s="223"/>
      <c r="I47" s="223"/>
      <c r="J47" s="223"/>
      <c r="K47" s="224"/>
      <c r="L47" s="224"/>
      <c r="M47" s="224"/>
      <c r="N47" s="224"/>
      <c r="O47" s="224"/>
      <c r="P47" s="224"/>
      <c r="Q47" s="224"/>
      <c r="R47" s="224"/>
      <c r="S47" s="224"/>
      <c r="T47" s="224"/>
      <c r="U47" s="224"/>
      <c r="V47" s="224"/>
      <c r="W47" s="224"/>
      <c r="X47" s="224"/>
      <c r="Y47" s="224"/>
      <c r="Z47" s="224"/>
      <c r="AA47" s="224"/>
      <c r="AB47" s="224"/>
      <c r="AC47" s="224"/>
      <c r="AD47" s="224"/>
    </row>
    <row r="48" spans="1:30" x14ac:dyDescent="0.2">
      <c r="A48" s="48"/>
      <c r="C48" s="223"/>
      <c r="D48" s="223"/>
      <c r="E48" s="223"/>
      <c r="F48" s="223"/>
      <c r="G48" s="223"/>
      <c r="H48" s="223"/>
      <c r="I48" s="223"/>
      <c r="J48" s="223"/>
      <c r="K48" s="224"/>
      <c r="L48" s="224"/>
      <c r="M48" s="224"/>
      <c r="N48" s="224"/>
      <c r="O48" s="224"/>
      <c r="P48" s="224"/>
      <c r="Q48" s="224"/>
      <c r="R48" s="224"/>
      <c r="S48" s="224"/>
      <c r="T48" s="224"/>
      <c r="U48" s="224"/>
      <c r="V48" s="224"/>
      <c r="W48" s="224"/>
      <c r="X48" s="224"/>
      <c r="Y48" s="224"/>
      <c r="Z48" s="224"/>
      <c r="AA48" s="224"/>
      <c r="AB48" s="224"/>
      <c r="AC48" s="224"/>
      <c r="AD48" s="224"/>
    </row>
    <row r="49" spans="1:30" ht="19.5" customHeight="1" x14ac:dyDescent="0.2">
      <c r="A49" s="48"/>
      <c r="C49" s="223" t="s">
        <v>11</v>
      </c>
      <c r="D49" s="223"/>
      <c r="E49" s="223"/>
      <c r="F49" s="223"/>
      <c r="G49" s="223"/>
      <c r="H49" s="223"/>
      <c r="I49" s="223"/>
      <c r="J49" s="223"/>
      <c r="K49" s="224"/>
      <c r="L49" s="224"/>
      <c r="M49" s="224"/>
      <c r="N49" s="224"/>
      <c r="O49" s="224"/>
      <c r="P49" s="224"/>
      <c r="Q49" s="224"/>
      <c r="R49" s="224"/>
      <c r="S49" s="224"/>
      <c r="T49" s="225"/>
      <c r="U49" s="225"/>
      <c r="V49" s="225"/>
      <c r="W49" s="225"/>
      <c r="X49" s="225"/>
      <c r="Y49" s="225"/>
      <c r="Z49" s="225"/>
      <c r="AA49" s="225"/>
      <c r="AB49" s="225"/>
      <c r="AC49" s="225"/>
      <c r="AD49" s="226"/>
    </row>
    <row r="50" spans="1:30" s="11" customFormat="1" x14ac:dyDescent="0.2">
      <c r="A50" s="48"/>
      <c r="C50" s="9"/>
      <c r="D50" s="9"/>
      <c r="E50" s="9"/>
      <c r="F50" s="9"/>
      <c r="G50" s="9"/>
      <c r="H50" s="9"/>
      <c r="I50" s="9"/>
      <c r="J50" s="9"/>
      <c r="K50" s="10"/>
      <c r="L50" s="10"/>
      <c r="M50" s="10"/>
      <c r="N50" s="10"/>
      <c r="O50" s="10"/>
      <c r="P50" s="10"/>
      <c r="Q50" s="10"/>
      <c r="R50" s="10"/>
      <c r="S50" s="10"/>
      <c r="T50" s="10"/>
      <c r="U50" s="10"/>
      <c r="V50" s="10"/>
      <c r="W50" s="10"/>
      <c r="X50" s="10"/>
      <c r="Y50" s="10"/>
      <c r="Z50" s="10"/>
      <c r="AA50" s="10"/>
      <c r="AB50" s="10"/>
      <c r="AC50" s="10"/>
      <c r="AD50" s="10"/>
    </row>
    <row r="51" spans="1:30" s="11" customFormat="1" ht="16.5" customHeight="1" x14ac:dyDescent="0.2">
      <c r="A51" s="48"/>
      <c r="C51" s="230" t="s">
        <v>142</v>
      </c>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ht="15" customHeight="1" x14ac:dyDescent="0.2">
      <c r="A52" s="48"/>
    </row>
    <row r="53" spans="1:30" x14ac:dyDescent="0.2">
      <c r="A53" s="48"/>
    </row>
    <row r="54" spans="1:30" ht="53.25" customHeight="1" x14ac:dyDescent="0.2">
      <c r="A54" s="48"/>
      <c r="C54" s="6" t="s">
        <v>70</v>
      </c>
      <c r="K54" s="208">
        <f>K17</f>
        <v>0</v>
      </c>
      <c r="L54" s="209"/>
      <c r="M54" s="209"/>
      <c r="N54" s="209"/>
      <c r="O54" s="209"/>
      <c r="P54" s="209"/>
      <c r="Q54" s="209"/>
      <c r="R54" s="209"/>
      <c r="S54" s="209"/>
      <c r="T54" s="209"/>
      <c r="U54" s="209"/>
      <c r="V54" s="209"/>
      <c r="W54" s="209"/>
      <c r="X54" s="209"/>
      <c r="Y54" s="209"/>
      <c r="Z54" s="209"/>
      <c r="AA54" s="209"/>
      <c r="AB54" s="209"/>
      <c r="AC54" s="209"/>
      <c r="AD54" s="210"/>
    </row>
    <row r="55" spans="1:30" x14ac:dyDescent="0.2">
      <c r="A55" s="48"/>
      <c r="C55" s="5"/>
    </row>
    <row r="56" spans="1:30" x14ac:dyDescent="0.2">
      <c r="A56" s="48"/>
      <c r="C56" s="5" t="s">
        <v>68</v>
      </c>
    </row>
    <row r="57" spans="1:30" x14ac:dyDescent="0.2">
      <c r="A57" s="48"/>
      <c r="C57" s="12"/>
      <c r="E57" s="13" t="s">
        <v>12</v>
      </c>
    </row>
    <row r="58" spans="1:30" ht="27" customHeight="1" x14ac:dyDescent="0.2">
      <c r="A58" s="48"/>
      <c r="C58" s="12"/>
      <c r="E58" s="14"/>
      <c r="F58" s="4" t="s">
        <v>15</v>
      </c>
    </row>
    <row r="59" spans="1:30" ht="27" customHeight="1" x14ac:dyDescent="0.2">
      <c r="A59" s="48"/>
      <c r="E59" s="14"/>
      <c r="F59" s="4" t="s">
        <v>16</v>
      </c>
    </row>
    <row r="60" spans="1:30" ht="27" customHeight="1" x14ac:dyDescent="0.2">
      <c r="A60" s="48"/>
      <c r="E60" s="14"/>
      <c r="F60" s="4" t="s">
        <v>13</v>
      </c>
    </row>
    <row r="61" spans="1:30" ht="27" customHeight="1" x14ac:dyDescent="0.2">
      <c r="A61" s="48"/>
      <c r="E61" s="14"/>
      <c r="F61" s="4" t="s">
        <v>14</v>
      </c>
    </row>
    <row r="62" spans="1:30" x14ac:dyDescent="0.2">
      <c r="A62" s="48"/>
    </row>
    <row r="63" spans="1:30" ht="26.25" customHeight="1" x14ac:dyDescent="0.2">
      <c r="A63" s="48"/>
      <c r="C63" s="5" t="s">
        <v>71</v>
      </c>
      <c r="Q63" s="219"/>
      <c r="R63" s="220"/>
      <c r="S63" s="220"/>
      <c r="T63" s="220"/>
      <c r="U63" s="220"/>
      <c r="V63" s="220"/>
      <c r="W63" s="220"/>
      <c r="X63" s="220"/>
      <c r="Y63" s="220"/>
      <c r="Z63" s="220"/>
      <c r="AA63" s="220"/>
      <c r="AB63" s="220"/>
      <c r="AC63" s="221"/>
    </row>
    <row r="64" spans="1:30" ht="5.25" customHeight="1" x14ac:dyDescent="0.2">
      <c r="A64" s="48"/>
      <c r="Q64" s="39"/>
      <c r="R64" s="39"/>
      <c r="S64" s="39"/>
      <c r="T64" s="39"/>
      <c r="U64" s="39"/>
      <c r="V64" s="39"/>
      <c r="W64" s="39"/>
      <c r="X64" s="39"/>
      <c r="Y64" s="39"/>
      <c r="Z64" s="39"/>
      <c r="AA64" s="39"/>
      <c r="AB64" s="39"/>
      <c r="AC64" s="39"/>
    </row>
    <row r="65" spans="1:29" ht="24.75" customHeight="1" x14ac:dyDescent="0.2">
      <c r="A65" s="48"/>
      <c r="Q65" s="219"/>
      <c r="R65" s="220"/>
      <c r="S65" s="220"/>
      <c r="T65" s="220"/>
      <c r="U65" s="220"/>
      <c r="V65" s="220"/>
      <c r="W65" s="220"/>
      <c r="X65" s="220"/>
      <c r="Y65" s="220"/>
      <c r="Z65" s="220"/>
      <c r="AA65" s="220"/>
      <c r="AB65" s="220"/>
      <c r="AC65" s="221"/>
    </row>
    <row r="66" spans="1:29" ht="5.25" customHeight="1" x14ac:dyDescent="0.2">
      <c r="A66" s="48"/>
      <c r="Q66" s="39"/>
      <c r="R66" s="39"/>
      <c r="S66" s="39"/>
      <c r="T66" s="39"/>
      <c r="U66" s="39"/>
      <c r="V66" s="39"/>
      <c r="W66" s="39"/>
      <c r="X66" s="39"/>
      <c r="Y66" s="39"/>
      <c r="Z66" s="39"/>
      <c r="AA66" s="39"/>
      <c r="AB66" s="39"/>
      <c r="AC66" s="39"/>
    </row>
    <row r="67" spans="1:29" ht="26.25" customHeight="1" x14ac:dyDescent="0.2">
      <c r="A67" s="48"/>
      <c r="Q67" s="219"/>
      <c r="R67" s="220"/>
      <c r="S67" s="220"/>
      <c r="T67" s="220"/>
      <c r="U67" s="220"/>
      <c r="V67" s="220"/>
      <c r="W67" s="220"/>
      <c r="X67" s="220"/>
      <c r="Y67" s="220"/>
      <c r="Z67" s="220"/>
      <c r="AA67" s="220"/>
      <c r="AB67" s="220"/>
      <c r="AC67" s="221"/>
    </row>
    <row r="68" spans="1:29" ht="6.75" customHeight="1" x14ac:dyDescent="0.2">
      <c r="A68" s="48"/>
    </row>
    <row r="69" spans="1:29" x14ac:dyDescent="0.2">
      <c r="A69" s="48"/>
      <c r="C69" s="5" t="s">
        <v>62</v>
      </c>
    </row>
    <row r="70" spans="1:29" ht="14.25" customHeight="1" x14ac:dyDescent="0.2">
      <c r="A70" s="48"/>
      <c r="D70" s="12"/>
      <c r="E70" s="15" t="s">
        <v>66</v>
      </c>
    </row>
    <row r="71" spans="1:29" s="16" customFormat="1" ht="18.75" customHeight="1" x14ac:dyDescent="0.2">
      <c r="A71" s="50"/>
      <c r="E71" s="7" t="s">
        <v>65</v>
      </c>
      <c r="L71" s="17"/>
      <c r="M71" s="17"/>
      <c r="N71" s="17"/>
      <c r="O71" s="17"/>
      <c r="P71" s="17"/>
      <c r="Q71" s="17"/>
      <c r="R71" s="17"/>
      <c r="S71" s="17"/>
      <c r="T71" s="17"/>
      <c r="U71" s="17"/>
      <c r="V71" s="17"/>
      <c r="W71" s="17"/>
    </row>
    <row r="72" spans="1:29" x14ac:dyDescent="0.2">
      <c r="A72" s="48"/>
      <c r="D72" s="14" t="s">
        <v>64</v>
      </c>
    </row>
    <row r="73" spans="1:29" s="16" customFormat="1" ht="20.25" customHeight="1" x14ac:dyDescent="0.2">
      <c r="A73" s="50"/>
      <c r="E73" s="18" t="s">
        <v>63</v>
      </c>
    </row>
    <row r="74" spans="1:29" ht="15" customHeight="1" x14ac:dyDescent="0.2">
      <c r="A74" s="48"/>
      <c r="E74" s="2" t="s">
        <v>47</v>
      </c>
      <c r="F74" s="2" t="s">
        <v>177</v>
      </c>
      <c r="G74" s="14"/>
    </row>
    <row r="75" spans="1:29" ht="15" customHeight="1" x14ac:dyDescent="0.2">
      <c r="A75" s="48"/>
      <c r="E75" s="2" t="s">
        <v>47</v>
      </c>
      <c r="F75" s="2" t="s">
        <v>176</v>
      </c>
    </row>
    <row r="76" spans="1:29" ht="15" customHeight="1" x14ac:dyDescent="0.2">
      <c r="A76" s="48"/>
      <c r="E76" s="2" t="s">
        <v>47</v>
      </c>
      <c r="F76" s="2" t="s">
        <v>44</v>
      </c>
    </row>
    <row r="77" spans="1:29" ht="15" customHeight="1" x14ac:dyDescent="0.2">
      <c r="A77" s="48"/>
      <c r="E77" s="2" t="s">
        <v>47</v>
      </c>
      <c r="F77" s="2" t="s">
        <v>45</v>
      </c>
    </row>
    <row r="78" spans="1:29" ht="15" customHeight="1" x14ac:dyDescent="0.2">
      <c r="A78" s="48"/>
      <c r="E78" s="2" t="s">
        <v>47</v>
      </c>
      <c r="F78" s="2" t="s">
        <v>46</v>
      </c>
    </row>
    <row r="79" spans="1:29" ht="15" customHeight="1" x14ac:dyDescent="0.2">
      <c r="A79" s="48"/>
      <c r="D79" s="12"/>
    </row>
    <row r="80" spans="1:29" ht="15" customHeight="1" x14ac:dyDescent="0.2">
      <c r="A80" s="48"/>
      <c r="D80" s="5" t="s">
        <v>17</v>
      </c>
    </row>
    <row r="81" spans="1:29" ht="15" customHeight="1" x14ac:dyDescent="0.2">
      <c r="A81" s="48"/>
      <c r="E81" s="2" t="s">
        <v>47</v>
      </c>
      <c r="F81" s="2" t="s">
        <v>72</v>
      </c>
    </row>
    <row r="82" spans="1:29" ht="15" customHeight="1" x14ac:dyDescent="0.2">
      <c r="A82" s="48"/>
      <c r="E82" s="2" t="s">
        <v>47</v>
      </c>
      <c r="F82" s="2" t="s">
        <v>73</v>
      </c>
    </row>
    <row r="83" spans="1:29" ht="15" customHeight="1" x14ac:dyDescent="0.2">
      <c r="A83" s="48"/>
      <c r="E83" s="2" t="s">
        <v>47</v>
      </c>
      <c r="F83" s="2" t="s">
        <v>48</v>
      </c>
    </row>
    <row r="84" spans="1:29" ht="15" customHeight="1" x14ac:dyDescent="0.2">
      <c r="A84" s="48"/>
      <c r="E84" s="2" t="s">
        <v>47</v>
      </c>
      <c r="F84" s="2" t="s">
        <v>49</v>
      </c>
    </row>
    <row r="85" spans="1:29" ht="15" customHeight="1" x14ac:dyDescent="0.2">
      <c r="A85" s="48"/>
      <c r="E85" s="2" t="s">
        <v>47</v>
      </c>
      <c r="F85" s="2" t="s">
        <v>50</v>
      </c>
      <c r="P85" s="8"/>
      <c r="Q85" s="8"/>
      <c r="R85" s="8"/>
      <c r="S85" s="8"/>
      <c r="T85" s="8"/>
      <c r="U85" s="8"/>
      <c r="V85" s="8"/>
      <c r="W85" s="8"/>
      <c r="X85" s="8"/>
      <c r="Y85" s="8"/>
      <c r="Z85" s="8"/>
      <c r="AA85" s="8"/>
      <c r="AB85" s="8"/>
      <c r="AC85" s="8"/>
    </row>
    <row r="86" spans="1:29" ht="15" customHeight="1" x14ac:dyDescent="0.2">
      <c r="A86" s="48"/>
      <c r="E86" s="2" t="s">
        <v>47</v>
      </c>
      <c r="F86" s="2" t="s">
        <v>51</v>
      </c>
      <c r="L86" s="8"/>
      <c r="M86" s="8"/>
      <c r="N86" s="8"/>
      <c r="O86" s="8"/>
    </row>
    <row r="87" spans="1:29" x14ac:dyDescent="0.2">
      <c r="A87" s="48"/>
      <c r="L87" s="8"/>
      <c r="M87" s="8"/>
      <c r="N87" s="8"/>
      <c r="O87" s="8"/>
    </row>
    <row r="88" spans="1:29" x14ac:dyDescent="0.2">
      <c r="A88" s="48"/>
      <c r="C88" s="5" t="s">
        <v>67</v>
      </c>
      <c r="D88" s="19"/>
      <c r="F88" s="8"/>
      <c r="G88" s="8"/>
      <c r="H88" s="8"/>
      <c r="I88" s="8"/>
    </row>
    <row r="89" spans="1:29" x14ac:dyDescent="0.2">
      <c r="A89" s="48"/>
      <c r="C89" s="5"/>
      <c r="D89" s="19"/>
      <c r="F89" s="8"/>
      <c r="G89" s="8"/>
      <c r="H89" s="8"/>
      <c r="I89" s="8"/>
    </row>
    <row r="90" spans="1:29" ht="15.75" customHeight="1" x14ac:dyDescent="0.2">
      <c r="A90" s="48"/>
      <c r="D90" s="222" t="s">
        <v>164</v>
      </c>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row>
    <row r="91" spans="1:29" ht="15.75" customHeight="1" x14ac:dyDescent="0.2">
      <c r="A91" s="48"/>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row>
    <row r="92" spans="1:29" ht="15.75" customHeight="1" x14ac:dyDescent="0.2">
      <c r="A92" s="48"/>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row>
    <row r="93" spans="1:29" ht="15.75" customHeight="1" x14ac:dyDescent="0.2">
      <c r="A93" s="48"/>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row>
    <row r="94" spans="1:29" ht="15.75" customHeight="1" x14ac:dyDescent="0.2">
      <c r="A94" s="48"/>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row>
    <row r="95" spans="1:29" ht="15.75" customHeight="1" x14ac:dyDescent="0.2">
      <c r="A95" s="48"/>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222"/>
    </row>
    <row r="96" spans="1:29" x14ac:dyDescent="0.2">
      <c r="A96" s="48"/>
    </row>
    <row r="97" spans="1:30" x14ac:dyDescent="0.2">
      <c r="A97" s="48"/>
      <c r="C97" s="198" t="s">
        <v>58</v>
      </c>
      <c r="D97" s="198"/>
      <c r="E97" s="198"/>
      <c r="F97" s="198"/>
      <c r="G97" s="198"/>
      <c r="H97" s="198"/>
      <c r="I97" s="265">
        <f>$K$17</f>
        <v>0</v>
      </c>
      <c r="J97" s="266"/>
      <c r="K97" s="266"/>
      <c r="L97" s="266"/>
      <c r="M97" s="266"/>
      <c r="N97" s="266"/>
      <c r="O97" s="266"/>
      <c r="P97" s="266"/>
      <c r="Q97" s="266"/>
      <c r="R97" s="266"/>
      <c r="S97" s="266"/>
      <c r="T97" s="266"/>
      <c r="U97" s="266"/>
      <c r="V97" s="266"/>
      <c r="W97" s="266"/>
      <c r="X97" s="266"/>
      <c r="Y97" s="266"/>
      <c r="Z97" s="266"/>
      <c r="AA97" s="266"/>
      <c r="AB97" s="266"/>
      <c r="AC97" s="266"/>
      <c r="AD97" s="267"/>
    </row>
    <row r="98" spans="1:30" x14ac:dyDescent="0.2">
      <c r="A98" s="48"/>
      <c r="C98" s="198"/>
      <c r="D98" s="198"/>
      <c r="E98" s="198"/>
      <c r="F98" s="198"/>
      <c r="G98" s="198"/>
      <c r="H98" s="198"/>
      <c r="I98" s="268"/>
      <c r="J98" s="269"/>
      <c r="K98" s="269"/>
      <c r="L98" s="269"/>
      <c r="M98" s="269"/>
      <c r="N98" s="269"/>
      <c r="O98" s="269"/>
      <c r="P98" s="269"/>
      <c r="Q98" s="269"/>
      <c r="R98" s="269"/>
      <c r="S98" s="269"/>
      <c r="T98" s="269"/>
      <c r="U98" s="269"/>
      <c r="V98" s="269"/>
      <c r="W98" s="269"/>
      <c r="X98" s="269"/>
      <c r="Y98" s="269"/>
      <c r="Z98" s="269"/>
      <c r="AA98" s="269"/>
      <c r="AB98" s="269"/>
      <c r="AC98" s="269"/>
      <c r="AD98" s="270"/>
    </row>
    <row r="99" spans="1:30" ht="24.75" customHeight="1" x14ac:dyDescent="0.2">
      <c r="A99" s="48"/>
      <c r="C99" s="205" t="s">
        <v>7</v>
      </c>
      <c r="D99" s="206"/>
      <c r="E99" s="206"/>
      <c r="F99" s="206"/>
      <c r="G99" s="206"/>
      <c r="H99" s="207"/>
      <c r="I99" s="208">
        <f>$K$23</f>
        <v>0</v>
      </c>
      <c r="J99" s="209"/>
      <c r="K99" s="209"/>
      <c r="L99" s="209"/>
      <c r="M99" s="209"/>
      <c r="N99" s="209"/>
      <c r="O99" s="209"/>
      <c r="P99" s="209"/>
      <c r="Q99" s="209"/>
      <c r="R99" s="209"/>
      <c r="S99" s="209"/>
      <c r="T99" s="209"/>
      <c r="U99" s="209"/>
      <c r="V99" s="209"/>
      <c r="W99" s="209"/>
      <c r="X99" s="209"/>
      <c r="Y99" s="209"/>
      <c r="Z99" s="209"/>
      <c r="AA99" s="209"/>
      <c r="AB99" s="209"/>
      <c r="AC99" s="209"/>
      <c r="AD99" s="210"/>
    </row>
    <row r="100" spans="1:30" ht="20.25" customHeight="1" x14ac:dyDescent="0.2">
      <c r="A100" s="48"/>
      <c r="C100" s="205" t="s">
        <v>59</v>
      </c>
      <c r="D100" s="206"/>
      <c r="E100" s="206"/>
      <c r="F100" s="206"/>
      <c r="G100" s="206"/>
      <c r="H100" s="207"/>
      <c r="I100" s="227">
        <f>Antragsdatum</f>
        <v>0</v>
      </c>
      <c r="J100" s="228"/>
      <c r="K100" s="228"/>
      <c r="L100" s="228"/>
      <c r="M100" s="228"/>
      <c r="N100" s="228"/>
      <c r="O100" s="228"/>
      <c r="P100" s="228"/>
      <c r="Q100" s="228"/>
      <c r="R100" s="228"/>
      <c r="S100" s="228"/>
      <c r="T100" s="228"/>
      <c r="U100" s="228"/>
      <c r="V100" s="228"/>
      <c r="W100" s="228"/>
      <c r="X100" s="228"/>
      <c r="Y100" s="228"/>
      <c r="Z100" s="228"/>
      <c r="AA100" s="228"/>
      <c r="AB100" s="228"/>
      <c r="AC100" s="228"/>
      <c r="AD100" s="229"/>
    </row>
    <row r="101" spans="1:30" ht="15" customHeight="1" x14ac:dyDescent="0.2">
      <c r="A101" s="48"/>
    </row>
    <row r="102" spans="1:30" s="11" customFormat="1" ht="15" customHeight="1" x14ac:dyDescent="0.2">
      <c r="A102" s="48"/>
      <c r="C102" s="20"/>
      <c r="D102" s="20"/>
      <c r="E102" s="20"/>
      <c r="F102" s="20"/>
      <c r="G102" s="20"/>
      <c r="H102" s="20"/>
      <c r="I102" s="21"/>
      <c r="J102" s="22"/>
      <c r="K102" s="22"/>
      <c r="L102" s="22"/>
      <c r="M102" s="22"/>
      <c r="N102" s="22"/>
      <c r="O102" s="22"/>
      <c r="P102" s="22"/>
      <c r="Q102" s="22"/>
      <c r="R102" s="22"/>
      <c r="S102" s="22"/>
      <c r="T102" s="22"/>
      <c r="U102" s="22"/>
      <c r="V102" s="22"/>
      <c r="W102" s="22"/>
      <c r="X102" s="22"/>
      <c r="Y102" s="22"/>
      <c r="Z102" s="22"/>
      <c r="AA102" s="22"/>
      <c r="AB102" s="22"/>
      <c r="AC102" s="22"/>
      <c r="AD102" s="22"/>
    </row>
    <row r="103" spans="1:30" s="11" customFormat="1" ht="19.5" customHeight="1" x14ac:dyDescent="0.2">
      <c r="A103" s="48"/>
      <c r="C103" s="6" t="s">
        <v>61</v>
      </c>
      <c r="V103" s="216">
        <f>SUM(AA108:AD125)</f>
        <v>0</v>
      </c>
      <c r="W103" s="216"/>
      <c r="X103" s="216"/>
      <c r="Y103" s="216"/>
      <c r="Z103" s="216"/>
      <c r="AA103" s="216"/>
      <c r="AB103" s="216"/>
      <c r="AC103" s="216"/>
      <c r="AD103" s="216"/>
    </row>
    <row r="104" spans="1:30" x14ac:dyDescent="0.2">
      <c r="A104" s="48"/>
    </row>
    <row r="105" spans="1:30" x14ac:dyDescent="0.2">
      <c r="A105" s="48"/>
      <c r="C105" s="215" t="s">
        <v>52</v>
      </c>
      <c r="D105" s="215"/>
      <c r="E105" s="215"/>
      <c r="F105" s="215"/>
      <c r="G105" s="215"/>
      <c r="H105" s="215"/>
      <c r="I105" s="215"/>
      <c r="J105" s="215"/>
      <c r="K105" s="215"/>
      <c r="L105" s="215"/>
      <c r="M105" s="215"/>
      <c r="N105" s="187" t="s">
        <v>55</v>
      </c>
      <c r="O105" s="187"/>
      <c r="P105" s="192"/>
      <c r="Q105" s="186" t="s">
        <v>56</v>
      </c>
      <c r="R105" s="187"/>
      <c r="S105" s="187"/>
      <c r="T105" s="187"/>
      <c r="U105" s="187"/>
      <c r="V105" s="192"/>
      <c r="W105" s="186" t="s">
        <v>57</v>
      </c>
      <c r="X105" s="192"/>
      <c r="Y105" s="186" t="s">
        <v>53</v>
      </c>
      <c r="Z105" s="192"/>
      <c r="AA105" s="215" t="s">
        <v>54</v>
      </c>
      <c r="AB105" s="215"/>
      <c r="AC105" s="215"/>
      <c r="AD105" s="215"/>
    </row>
    <row r="106" spans="1:30" x14ac:dyDescent="0.2">
      <c r="A106" s="48"/>
      <c r="C106" s="215"/>
      <c r="D106" s="215"/>
      <c r="E106" s="215"/>
      <c r="F106" s="215"/>
      <c r="G106" s="215"/>
      <c r="H106" s="215"/>
      <c r="I106" s="215"/>
      <c r="J106" s="215"/>
      <c r="K106" s="215"/>
      <c r="L106" s="215"/>
      <c r="M106" s="215"/>
      <c r="N106" s="189"/>
      <c r="O106" s="189"/>
      <c r="P106" s="193"/>
      <c r="Q106" s="188"/>
      <c r="R106" s="189"/>
      <c r="S106" s="189"/>
      <c r="T106" s="189"/>
      <c r="U106" s="189"/>
      <c r="V106" s="193"/>
      <c r="W106" s="188"/>
      <c r="X106" s="193"/>
      <c r="Y106" s="188"/>
      <c r="Z106" s="193"/>
      <c r="AA106" s="215"/>
      <c r="AB106" s="215"/>
      <c r="AC106" s="215"/>
      <c r="AD106" s="215"/>
    </row>
    <row r="107" spans="1:30" x14ac:dyDescent="0.2">
      <c r="A107" s="48"/>
      <c r="C107" s="215"/>
      <c r="D107" s="215"/>
      <c r="E107" s="215"/>
      <c r="F107" s="215"/>
      <c r="G107" s="215"/>
      <c r="H107" s="215"/>
      <c r="I107" s="215"/>
      <c r="J107" s="215"/>
      <c r="K107" s="215"/>
      <c r="L107" s="215"/>
      <c r="M107" s="215"/>
      <c r="N107" s="191"/>
      <c r="O107" s="191"/>
      <c r="P107" s="194"/>
      <c r="Q107" s="190"/>
      <c r="R107" s="191"/>
      <c r="S107" s="191"/>
      <c r="T107" s="191"/>
      <c r="U107" s="191"/>
      <c r="V107" s="194"/>
      <c r="W107" s="190"/>
      <c r="X107" s="194"/>
      <c r="Y107" s="190"/>
      <c r="Z107" s="194"/>
      <c r="AA107" s="215"/>
      <c r="AB107" s="215"/>
      <c r="AC107" s="215"/>
      <c r="AD107" s="215"/>
    </row>
    <row r="108" spans="1:30" ht="30.75" customHeight="1" x14ac:dyDescent="0.2">
      <c r="A108" s="48"/>
      <c r="C108" s="171"/>
      <c r="D108" s="172"/>
      <c r="E108" s="172"/>
      <c r="F108" s="172"/>
      <c r="G108" s="172"/>
      <c r="H108" s="172"/>
      <c r="I108" s="172"/>
      <c r="J108" s="172"/>
      <c r="K108" s="172"/>
      <c r="L108" s="172"/>
      <c r="M108" s="173"/>
      <c r="N108" s="174"/>
      <c r="O108" s="175"/>
      <c r="P108" s="176"/>
      <c r="Q108" s="171"/>
      <c r="R108" s="172"/>
      <c r="S108" s="172"/>
      <c r="T108" s="172"/>
      <c r="U108" s="172"/>
      <c r="V108" s="173"/>
      <c r="W108" s="217"/>
      <c r="X108" s="217"/>
      <c r="Y108" s="218"/>
      <c r="Z108" s="218"/>
      <c r="AA108" s="168">
        <f>W108*Y108</f>
        <v>0</v>
      </c>
      <c r="AB108" s="169"/>
      <c r="AC108" s="169"/>
      <c r="AD108" s="170"/>
    </row>
    <row r="109" spans="1:30" ht="30.75" customHeight="1" x14ac:dyDescent="0.2">
      <c r="A109" s="48"/>
      <c r="C109" s="171"/>
      <c r="D109" s="172"/>
      <c r="E109" s="172"/>
      <c r="F109" s="172"/>
      <c r="G109" s="172"/>
      <c r="H109" s="172"/>
      <c r="I109" s="172"/>
      <c r="J109" s="172"/>
      <c r="K109" s="172"/>
      <c r="L109" s="172"/>
      <c r="M109" s="173"/>
      <c r="N109" s="174"/>
      <c r="O109" s="175"/>
      <c r="P109" s="176"/>
      <c r="Q109" s="171"/>
      <c r="R109" s="172"/>
      <c r="S109" s="172"/>
      <c r="T109" s="172"/>
      <c r="U109" s="172"/>
      <c r="V109" s="173"/>
      <c r="W109" s="217"/>
      <c r="X109" s="217"/>
      <c r="Y109" s="218"/>
      <c r="Z109" s="218"/>
      <c r="AA109" s="168">
        <f t="shared" ref="AA109:AA126" si="0">W109*Y109</f>
        <v>0</v>
      </c>
      <c r="AB109" s="169"/>
      <c r="AC109" s="169"/>
      <c r="AD109" s="170"/>
    </row>
    <row r="110" spans="1:30" ht="30.75" customHeight="1" x14ac:dyDescent="0.2">
      <c r="A110" s="48"/>
      <c r="C110" s="171"/>
      <c r="D110" s="172"/>
      <c r="E110" s="172"/>
      <c r="F110" s="172"/>
      <c r="G110" s="172"/>
      <c r="H110" s="172"/>
      <c r="I110" s="172"/>
      <c r="J110" s="172"/>
      <c r="K110" s="172"/>
      <c r="L110" s="172"/>
      <c r="M110" s="173"/>
      <c r="N110" s="174"/>
      <c r="O110" s="175"/>
      <c r="P110" s="176"/>
      <c r="Q110" s="171"/>
      <c r="R110" s="172"/>
      <c r="S110" s="172"/>
      <c r="T110" s="172"/>
      <c r="U110" s="172"/>
      <c r="V110" s="173"/>
      <c r="W110" s="217"/>
      <c r="X110" s="217"/>
      <c r="Y110" s="218"/>
      <c r="Z110" s="218"/>
      <c r="AA110" s="168">
        <f t="shared" si="0"/>
        <v>0</v>
      </c>
      <c r="AB110" s="169"/>
      <c r="AC110" s="169"/>
      <c r="AD110" s="170"/>
    </row>
    <row r="111" spans="1:30" ht="30.75" customHeight="1" x14ac:dyDescent="0.2">
      <c r="A111" s="48"/>
      <c r="C111" s="171"/>
      <c r="D111" s="172"/>
      <c r="E111" s="172"/>
      <c r="F111" s="172"/>
      <c r="G111" s="172"/>
      <c r="H111" s="172"/>
      <c r="I111" s="172"/>
      <c r="J111" s="172"/>
      <c r="K111" s="172"/>
      <c r="L111" s="172"/>
      <c r="M111" s="173"/>
      <c r="N111" s="174"/>
      <c r="O111" s="175"/>
      <c r="P111" s="176"/>
      <c r="Q111" s="171"/>
      <c r="R111" s="172"/>
      <c r="S111" s="172"/>
      <c r="T111" s="172"/>
      <c r="U111" s="172"/>
      <c r="V111" s="173"/>
      <c r="W111" s="217"/>
      <c r="X111" s="217"/>
      <c r="Y111" s="218"/>
      <c r="Z111" s="218"/>
      <c r="AA111" s="168">
        <f t="shared" si="0"/>
        <v>0</v>
      </c>
      <c r="AB111" s="169"/>
      <c r="AC111" s="169"/>
      <c r="AD111" s="170"/>
    </row>
    <row r="112" spans="1:30" ht="30.75" customHeight="1" x14ac:dyDescent="0.2">
      <c r="A112" s="48"/>
      <c r="C112" s="171"/>
      <c r="D112" s="172"/>
      <c r="E112" s="172"/>
      <c r="F112" s="172"/>
      <c r="G112" s="172"/>
      <c r="H112" s="172"/>
      <c r="I112" s="172"/>
      <c r="J112" s="172"/>
      <c r="K112" s="172"/>
      <c r="L112" s="172"/>
      <c r="M112" s="173"/>
      <c r="N112" s="174"/>
      <c r="O112" s="175"/>
      <c r="P112" s="176"/>
      <c r="Q112" s="171"/>
      <c r="R112" s="172"/>
      <c r="S112" s="172"/>
      <c r="T112" s="172"/>
      <c r="U112" s="172"/>
      <c r="V112" s="173"/>
      <c r="W112" s="217"/>
      <c r="X112" s="217"/>
      <c r="Y112" s="218"/>
      <c r="Z112" s="218"/>
      <c r="AA112" s="168">
        <f t="shared" si="0"/>
        <v>0</v>
      </c>
      <c r="AB112" s="169"/>
      <c r="AC112" s="169"/>
      <c r="AD112" s="170"/>
    </row>
    <row r="113" spans="1:30" ht="30.75" customHeight="1" x14ac:dyDescent="0.2">
      <c r="A113" s="48"/>
      <c r="C113" s="171"/>
      <c r="D113" s="172"/>
      <c r="E113" s="172"/>
      <c r="F113" s="172"/>
      <c r="G113" s="172"/>
      <c r="H113" s="172"/>
      <c r="I113" s="172"/>
      <c r="J113" s="172"/>
      <c r="K113" s="172"/>
      <c r="L113" s="172"/>
      <c r="M113" s="173"/>
      <c r="N113" s="174"/>
      <c r="O113" s="175"/>
      <c r="P113" s="176"/>
      <c r="Q113" s="171"/>
      <c r="R113" s="172"/>
      <c r="S113" s="172"/>
      <c r="T113" s="172"/>
      <c r="U113" s="172"/>
      <c r="V113" s="173"/>
      <c r="W113" s="217"/>
      <c r="X113" s="217"/>
      <c r="Y113" s="218"/>
      <c r="Z113" s="218"/>
      <c r="AA113" s="168">
        <f t="shared" si="0"/>
        <v>0</v>
      </c>
      <c r="AB113" s="169"/>
      <c r="AC113" s="169"/>
      <c r="AD113" s="170"/>
    </row>
    <row r="114" spans="1:30" ht="30.75" customHeight="1" x14ac:dyDescent="0.2">
      <c r="A114" s="48"/>
      <c r="C114" s="171"/>
      <c r="D114" s="172"/>
      <c r="E114" s="172"/>
      <c r="F114" s="172"/>
      <c r="G114" s="172"/>
      <c r="H114" s="172"/>
      <c r="I114" s="172"/>
      <c r="J114" s="172"/>
      <c r="K114" s="172"/>
      <c r="L114" s="172"/>
      <c r="M114" s="173"/>
      <c r="N114" s="174"/>
      <c r="O114" s="175"/>
      <c r="P114" s="176"/>
      <c r="Q114" s="171"/>
      <c r="R114" s="172"/>
      <c r="S114" s="172"/>
      <c r="T114" s="172"/>
      <c r="U114" s="172"/>
      <c r="V114" s="173"/>
      <c r="W114" s="217"/>
      <c r="X114" s="217"/>
      <c r="Y114" s="218"/>
      <c r="Z114" s="218"/>
      <c r="AA114" s="168">
        <f t="shared" si="0"/>
        <v>0</v>
      </c>
      <c r="AB114" s="169"/>
      <c r="AC114" s="169"/>
      <c r="AD114" s="170"/>
    </row>
    <row r="115" spans="1:30" ht="30.75" customHeight="1" x14ac:dyDescent="0.2">
      <c r="A115" s="48"/>
      <c r="C115" s="171"/>
      <c r="D115" s="172"/>
      <c r="E115" s="172"/>
      <c r="F115" s="172"/>
      <c r="G115" s="172"/>
      <c r="H115" s="172"/>
      <c r="I115" s="172"/>
      <c r="J115" s="172"/>
      <c r="K115" s="172"/>
      <c r="L115" s="172"/>
      <c r="M115" s="173"/>
      <c r="N115" s="174"/>
      <c r="O115" s="175"/>
      <c r="P115" s="176"/>
      <c r="Q115" s="171"/>
      <c r="R115" s="172"/>
      <c r="S115" s="172"/>
      <c r="T115" s="172"/>
      <c r="U115" s="172"/>
      <c r="V115" s="173"/>
      <c r="W115" s="217"/>
      <c r="X115" s="217"/>
      <c r="Y115" s="218"/>
      <c r="Z115" s="218"/>
      <c r="AA115" s="168">
        <f t="shared" si="0"/>
        <v>0</v>
      </c>
      <c r="AB115" s="169"/>
      <c r="AC115" s="169"/>
      <c r="AD115" s="170"/>
    </row>
    <row r="116" spans="1:30" ht="30.75" customHeight="1" x14ac:dyDescent="0.2">
      <c r="A116" s="48"/>
      <c r="C116" s="171"/>
      <c r="D116" s="172"/>
      <c r="E116" s="172"/>
      <c r="F116" s="172"/>
      <c r="G116" s="172"/>
      <c r="H116" s="172"/>
      <c r="I116" s="172"/>
      <c r="J116" s="172"/>
      <c r="K116" s="172"/>
      <c r="L116" s="172"/>
      <c r="M116" s="173"/>
      <c r="N116" s="174"/>
      <c r="O116" s="175"/>
      <c r="P116" s="176"/>
      <c r="Q116" s="171"/>
      <c r="R116" s="172"/>
      <c r="S116" s="172"/>
      <c r="T116" s="172"/>
      <c r="U116" s="172"/>
      <c r="V116" s="173"/>
      <c r="W116" s="217"/>
      <c r="X116" s="217"/>
      <c r="Y116" s="218"/>
      <c r="Z116" s="218"/>
      <c r="AA116" s="168">
        <f t="shared" si="0"/>
        <v>0</v>
      </c>
      <c r="AB116" s="169"/>
      <c r="AC116" s="169"/>
      <c r="AD116" s="170"/>
    </row>
    <row r="117" spans="1:30" ht="30.75" customHeight="1" x14ac:dyDescent="0.2">
      <c r="A117" s="48"/>
      <c r="C117" s="171"/>
      <c r="D117" s="172"/>
      <c r="E117" s="172"/>
      <c r="F117" s="172"/>
      <c r="G117" s="172"/>
      <c r="H117" s="172"/>
      <c r="I117" s="172"/>
      <c r="J117" s="172"/>
      <c r="K117" s="172"/>
      <c r="L117" s="172"/>
      <c r="M117" s="173"/>
      <c r="N117" s="174"/>
      <c r="O117" s="175"/>
      <c r="P117" s="176"/>
      <c r="Q117" s="171"/>
      <c r="R117" s="172"/>
      <c r="S117" s="172"/>
      <c r="T117" s="172"/>
      <c r="U117" s="172"/>
      <c r="V117" s="173"/>
      <c r="W117" s="217"/>
      <c r="X117" s="217"/>
      <c r="Y117" s="218"/>
      <c r="Z117" s="218"/>
      <c r="AA117" s="168">
        <f t="shared" si="0"/>
        <v>0</v>
      </c>
      <c r="AB117" s="169"/>
      <c r="AC117" s="169"/>
      <c r="AD117" s="170"/>
    </row>
    <row r="118" spans="1:30" ht="30.75" customHeight="1" x14ac:dyDescent="0.2">
      <c r="A118" s="48"/>
      <c r="C118" s="171"/>
      <c r="D118" s="172"/>
      <c r="E118" s="172"/>
      <c r="F118" s="172"/>
      <c r="G118" s="172"/>
      <c r="H118" s="172"/>
      <c r="I118" s="172"/>
      <c r="J118" s="172"/>
      <c r="K118" s="172"/>
      <c r="L118" s="172"/>
      <c r="M118" s="173"/>
      <c r="N118" s="174"/>
      <c r="O118" s="175"/>
      <c r="P118" s="176"/>
      <c r="Q118" s="171"/>
      <c r="R118" s="172"/>
      <c r="S118" s="172"/>
      <c r="T118" s="172"/>
      <c r="U118" s="172"/>
      <c r="V118" s="173"/>
      <c r="W118" s="217"/>
      <c r="X118" s="217"/>
      <c r="Y118" s="218"/>
      <c r="Z118" s="218"/>
      <c r="AA118" s="168">
        <f t="shared" si="0"/>
        <v>0</v>
      </c>
      <c r="AB118" s="169"/>
      <c r="AC118" s="169"/>
      <c r="AD118" s="170"/>
    </row>
    <row r="119" spans="1:30" ht="30.75" customHeight="1" x14ac:dyDescent="0.2">
      <c r="A119" s="48"/>
      <c r="C119" s="171"/>
      <c r="D119" s="172"/>
      <c r="E119" s="172"/>
      <c r="F119" s="172"/>
      <c r="G119" s="172"/>
      <c r="H119" s="172"/>
      <c r="I119" s="172"/>
      <c r="J119" s="172"/>
      <c r="K119" s="172"/>
      <c r="L119" s="172"/>
      <c r="M119" s="173"/>
      <c r="N119" s="174"/>
      <c r="O119" s="175"/>
      <c r="P119" s="176"/>
      <c r="Q119" s="171"/>
      <c r="R119" s="172"/>
      <c r="S119" s="172"/>
      <c r="T119" s="172"/>
      <c r="U119" s="172"/>
      <c r="V119" s="173"/>
      <c r="W119" s="217"/>
      <c r="X119" s="217"/>
      <c r="Y119" s="218"/>
      <c r="Z119" s="218"/>
      <c r="AA119" s="168">
        <f t="shared" si="0"/>
        <v>0</v>
      </c>
      <c r="AB119" s="169"/>
      <c r="AC119" s="169"/>
      <c r="AD119" s="170"/>
    </row>
    <row r="120" spans="1:30" ht="30.75" customHeight="1" x14ac:dyDescent="0.2">
      <c r="A120" s="48"/>
      <c r="C120" s="171"/>
      <c r="D120" s="172"/>
      <c r="E120" s="172"/>
      <c r="F120" s="172"/>
      <c r="G120" s="172"/>
      <c r="H120" s="172"/>
      <c r="I120" s="172"/>
      <c r="J120" s="172"/>
      <c r="K120" s="172"/>
      <c r="L120" s="172"/>
      <c r="M120" s="173"/>
      <c r="N120" s="174"/>
      <c r="O120" s="175"/>
      <c r="P120" s="176"/>
      <c r="Q120" s="171"/>
      <c r="R120" s="172"/>
      <c r="S120" s="172"/>
      <c r="T120" s="172"/>
      <c r="U120" s="172"/>
      <c r="V120" s="173"/>
      <c r="W120" s="217"/>
      <c r="X120" s="217"/>
      <c r="Y120" s="218"/>
      <c r="Z120" s="218"/>
      <c r="AA120" s="168">
        <f t="shared" si="0"/>
        <v>0</v>
      </c>
      <c r="AB120" s="169"/>
      <c r="AC120" s="169"/>
      <c r="AD120" s="170"/>
    </row>
    <row r="121" spans="1:30" ht="30.75" customHeight="1" x14ac:dyDescent="0.2">
      <c r="A121" s="48"/>
      <c r="C121" s="171"/>
      <c r="D121" s="172"/>
      <c r="E121" s="172"/>
      <c r="F121" s="172"/>
      <c r="G121" s="172"/>
      <c r="H121" s="172"/>
      <c r="I121" s="172"/>
      <c r="J121" s="172"/>
      <c r="K121" s="172"/>
      <c r="L121" s="172"/>
      <c r="M121" s="173"/>
      <c r="N121" s="174"/>
      <c r="O121" s="175"/>
      <c r="P121" s="176"/>
      <c r="Q121" s="171"/>
      <c r="R121" s="172"/>
      <c r="S121" s="172"/>
      <c r="T121" s="172"/>
      <c r="U121" s="172"/>
      <c r="V121" s="173"/>
      <c r="W121" s="217"/>
      <c r="X121" s="217"/>
      <c r="Y121" s="218"/>
      <c r="Z121" s="218"/>
      <c r="AA121" s="168">
        <f t="shared" si="0"/>
        <v>0</v>
      </c>
      <c r="AB121" s="169"/>
      <c r="AC121" s="169"/>
      <c r="AD121" s="170"/>
    </row>
    <row r="122" spans="1:30" ht="30.75" customHeight="1" x14ac:dyDescent="0.2">
      <c r="A122" s="48"/>
      <c r="C122" s="171"/>
      <c r="D122" s="172"/>
      <c r="E122" s="172"/>
      <c r="F122" s="172"/>
      <c r="G122" s="172"/>
      <c r="H122" s="172"/>
      <c r="I122" s="172"/>
      <c r="J122" s="172"/>
      <c r="K122" s="172"/>
      <c r="L122" s="172"/>
      <c r="M122" s="173"/>
      <c r="N122" s="174"/>
      <c r="O122" s="175"/>
      <c r="P122" s="176"/>
      <c r="Q122" s="171"/>
      <c r="R122" s="172"/>
      <c r="S122" s="172"/>
      <c r="T122" s="172"/>
      <c r="U122" s="172"/>
      <c r="V122" s="173"/>
      <c r="W122" s="217"/>
      <c r="X122" s="217"/>
      <c r="Y122" s="218"/>
      <c r="Z122" s="218"/>
      <c r="AA122" s="168">
        <f t="shared" si="0"/>
        <v>0</v>
      </c>
      <c r="AB122" s="169"/>
      <c r="AC122" s="169"/>
      <c r="AD122" s="170"/>
    </row>
    <row r="123" spans="1:30" ht="30.75" hidden="1" customHeight="1" x14ac:dyDescent="0.2">
      <c r="A123" s="48"/>
      <c r="C123" s="171"/>
      <c r="D123" s="172"/>
      <c r="E123" s="172"/>
      <c r="F123" s="172"/>
      <c r="G123" s="172"/>
      <c r="H123" s="172"/>
      <c r="I123" s="172"/>
      <c r="J123" s="172"/>
      <c r="K123" s="172"/>
      <c r="L123" s="172"/>
      <c r="M123" s="173"/>
      <c r="N123" s="174"/>
      <c r="O123" s="175"/>
      <c r="P123" s="176"/>
      <c r="Q123" s="171"/>
      <c r="R123" s="172"/>
      <c r="S123" s="172"/>
      <c r="T123" s="172"/>
      <c r="U123" s="172"/>
      <c r="V123" s="173"/>
      <c r="W123" s="177"/>
      <c r="X123" s="178"/>
      <c r="Y123" s="179"/>
      <c r="Z123" s="180"/>
      <c r="AA123" s="168">
        <f t="shared" si="0"/>
        <v>0</v>
      </c>
      <c r="AB123" s="169"/>
      <c r="AC123" s="169"/>
      <c r="AD123" s="170"/>
    </row>
    <row r="124" spans="1:30" ht="30.75" hidden="1" customHeight="1" x14ac:dyDescent="0.2">
      <c r="A124" s="48"/>
      <c r="C124" s="171"/>
      <c r="D124" s="172"/>
      <c r="E124" s="172"/>
      <c r="F124" s="172"/>
      <c r="G124" s="172"/>
      <c r="H124" s="172"/>
      <c r="I124" s="172"/>
      <c r="J124" s="172"/>
      <c r="K124" s="172"/>
      <c r="L124" s="172"/>
      <c r="M124" s="173"/>
      <c r="N124" s="174"/>
      <c r="O124" s="175"/>
      <c r="P124" s="176"/>
      <c r="Q124" s="171"/>
      <c r="R124" s="172"/>
      <c r="S124" s="172"/>
      <c r="T124" s="172"/>
      <c r="U124" s="172"/>
      <c r="V124" s="173"/>
      <c r="W124" s="177"/>
      <c r="X124" s="178"/>
      <c r="Y124" s="179"/>
      <c r="Z124" s="180"/>
      <c r="AA124" s="168">
        <f t="shared" si="0"/>
        <v>0</v>
      </c>
      <c r="AB124" s="169"/>
      <c r="AC124" s="169"/>
      <c r="AD124" s="170"/>
    </row>
    <row r="125" spans="1:30" ht="30.75" hidden="1" customHeight="1" x14ac:dyDescent="0.2">
      <c r="A125" s="48"/>
      <c r="C125" s="171"/>
      <c r="D125" s="172"/>
      <c r="E125" s="172"/>
      <c r="F125" s="172"/>
      <c r="G125" s="172"/>
      <c r="H125" s="172"/>
      <c r="I125" s="172"/>
      <c r="J125" s="172"/>
      <c r="K125" s="172"/>
      <c r="L125" s="172"/>
      <c r="M125" s="173"/>
      <c r="N125" s="174"/>
      <c r="O125" s="175"/>
      <c r="P125" s="176"/>
      <c r="Q125" s="171"/>
      <c r="R125" s="172"/>
      <c r="S125" s="172"/>
      <c r="T125" s="172"/>
      <c r="U125" s="172"/>
      <c r="V125" s="173"/>
      <c r="W125" s="177"/>
      <c r="X125" s="178"/>
      <c r="Y125" s="179"/>
      <c r="Z125" s="180"/>
      <c r="AA125" s="168">
        <f t="shared" si="0"/>
        <v>0</v>
      </c>
      <c r="AB125" s="169"/>
      <c r="AC125" s="169"/>
      <c r="AD125" s="170"/>
    </row>
    <row r="126" spans="1:30" ht="30.75" hidden="1" customHeight="1" x14ac:dyDescent="0.2">
      <c r="A126" s="48"/>
      <c r="C126" s="171"/>
      <c r="D126" s="172"/>
      <c r="E126" s="172"/>
      <c r="F126" s="172"/>
      <c r="G126" s="172"/>
      <c r="H126" s="172"/>
      <c r="I126" s="172"/>
      <c r="J126" s="172"/>
      <c r="K126" s="172"/>
      <c r="L126" s="172"/>
      <c r="M126" s="173"/>
      <c r="N126" s="174"/>
      <c r="O126" s="175"/>
      <c r="P126" s="176"/>
      <c r="Q126" s="171"/>
      <c r="R126" s="172"/>
      <c r="S126" s="172"/>
      <c r="T126" s="172"/>
      <c r="U126" s="172"/>
      <c r="V126" s="173"/>
      <c r="W126" s="177"/>
      <c r="X126" s="178"/>
      <c r="Y126" s="179"/>
      <c r="Z126" s="180"/>
      <c r="AA126" s="168">
        <f t="shared" si="0"/>
        <v>0</v>
      </c>
      <c r="AB126" s="169"/>
      <c r="AC126" s="169"/>
      <c r="AD126" s="170"/>
    </row>
    <row r="127" spans="1:30" x14ac:dyDescent="0.2">
      <c r="A127" s="48"/>
    </row>
    <row r="128" spans="1:30" x14ac:dyDescent="0.2">
      <c r="A128" s="48"/>
      <c r="C128" s="198" t="s">
        <v>58</v>
      </c>
      <c r="D128" s="198"/>
      <c r="E128" s="198"/>
      <c r="F128" s="198"/>
      <c r="G128" s="198"/>
      <c r="H128" s="198"/>
      <c r="I128" s="199">
        <f>$K$17</f>
        <v>0</v>
      </c>
      <c r="J128" s="200"/>
      <c r="K128" s="200"/>
      <c r="L128" s="200"/>
      <c r="M128" s="200"/>
      <c r="N128" s="200"/>
      <c r="O128" s="200"/>
      <c r="P128" s="200"/>
      <c r="Q128" s="200"/>
      <c r="R128" s="200"/>
      <c r="S128" s="200"/>
      <c r="T128" s="200"/>
      <c r="U128" s="200"/>
      <c r="V128" s="200"/>
      <c r="W128" s="200"/>
      <c r="X128" s="200"/>
      <c r="Y128" s="200"/>
      <c r="Z128" s="200"/>
      <c r="AA128" s="200"/>
      <c r="AB128" s="200"/>
      <c r="AC128" s="200"/>
      <c r="AD128" s="201"/>
    </row>
    <row r="129" spans="1:30" x14ac:dyDescent="0.2">
      <c r="A129" s="48"/>
      <c r="C129" s="198"/>
      <c r="D129" s="198"/>
      <c r="E129" s="198"/>
      <c r="F129" s="198"/>
      <c r="G129" s="198"/>
      <c r="H129" s="198"/>
      <c r="I129" s="202"/>
      <c r="J129" s="203"/>
      <c r="K129" s="203"/>
      <c r="L129" s="203"/>
      <c r="M129" s="203"/>
      <c r="N129" s="203"/>
      <c r="O129" s="203"/>
      <c r="P129" s="203"/>
      <c r="Q129" s="203"/>
      <c r="R129" s="203"/>
      <c r="S129" s="203"/>
      <c r="T129" s="203"/>
      <c r="U129" s="203"/>
      <c r="V129" s="203"/>
      <c r="W129" s="203"/>
      <c r="X129" s="203"/>
      <c r="Y129" s="203"/>
      <c r="Z129" s="203"/>
      <c r="AA129" s="203"/>
      <c r="AB129" s="203"/>
      <c r="AC129" s="203"/>
      <c r="AD129" s="204"/>
    </row>
    <row r="130" spans="1:30" ht="24.75" customHeight="1" x14ac:dyDescent="0.2">
      <c r="A130" s="48"/>
      <c r="C130" s="205" t="s">
        <v>7</v>
      </c>
      <c r="D130" s="206"/>
      <c r="E130" s="206"/>
      <c r="F130" s="206"/>
      <c r="G130" s="206"/>
      <c r="H130" s="207"/>
      <c r="I130" s="208">
        <f>$K$23</f>
        <v>0</v>
      </c>
      <c r="J130" s="209"/>
      <c r="K130" s="209"/>
      <c r="L130" s="209"/>
      <c r="M130" s="209"/>
      <c r="N130" s="209"/>
      <c r="O130" s="209"/>
      <c r="P130" s="209"/>
      <c r="Q130" s="209"/>
      <c r="R130" s="209"/>
      <c r="S130" s="209"/>
      <c r="T130" s="209"/>
      <c r="U130" s="209"/>
      <c r="V130" s="209"/>
      <c r="W130" s="209"/>
      <c r="X130" s="209"/>
      <c r="Y130" s="209"/>
      <c r="Z130" s="209"/>
      <c r="AA130" s="209"/>
      <c r="AB130" s="209"/>
      <c r="AC130" s="209"/>
      <c r="AD130" s="210"/>
    </row>
    <row r="131" spans="1:30" ht="20.25" customHeight="1" x14ac:dyDescent="0.2">
      <c r="A131" s="48"/>
      <c r="C131" s="205" t="s">
        <v>59</v>
      </c>
      <c r="D131" s="206"/>
      <c r="E131" s="206"/>
      <c r="F131" s="206"/>
      <c r="G131" s="206"/>
      <c r="H131" s="207"/>
      <c r="I131" s="211">
        <f>Antragsdatum</f>
        <v>0</v>
      </c>
      <c r="J131" s="212"/>
      <c r="K131" s="212"/>
      <c r="L131" s="212"/>
      <c r="M131" s="212"/>
      <c r="N131" s="212"/>
      <c r="O131" s="212"/>
      <c r="P131" s="212"/>
      <c r="Q131" s="212"/>
      <c r="R131" s="212"/>
      <c r="S131" s="212"/>
      <c r="T131" s="212"/>
      <c r="U131" s="212"/>
      <c r="V131" s="212"/>
      <c r="W131" s="212"/>
      <c r="X131" s="212"/>
      <c r="Y131" s="212"/>
      <c r="Z131" s="212"/>
      <c r="AA131" s="212"/>
      <c r="AB131" s="212"/>
      <c r="AC131" s="212"/>
      <c r="AD131" s="213"/>
    </row>
    <row r="132" spans="1:30" x14ac:dyDescent="0.2">
      <c r="A132" s="48"/>
    </row>
    <row r="133" spans="1:30" x14ac:dyDescent="0.2">
      <c r="A133" s="48"/>
    </row>
    <row r="134" spans="1:30" ht="19.5" customHeight="1" x14ac:dyDescent="0.2">
      <c r="A134" s="48"/>
      <c r="C134" s="6" t="s">
        <v>76</v>
      </c>
      <c r="V134" s="216">
        <f>SUM(AA143:AD157)</f>
        <v>0</v>
      </c>
      <c r="W134" s="216"/>
      <c r="X134" s="216"/>
      <c r="Y134" s="216"/>
      <c r="Z134" s="216"/>
      <c r="AA134" s="216"/>
      <c r="AB134" s="216"/>
      <c r="AC134" s="216"/>
      <c r="AD134" s="216"/>
    </row>
    <row r="135" spans="1:30" x14ac:dyDescent="0.2">
      <c r="A135" s="48"/>
      <c r="C135" s="23" t="s">
        <v>82</v>
      </c>
    </row>
    <row r="136" spans="1:30" x14ac:dyDescent="0.2">
      <c r="A136" s="48"/>
      <c r="C136" s="23"/>
    </row>
    <row r="137" spans="1:30" ht="71.25" customHeight="1" x14ac:dyDescent="0.2">
      <c r="A137" s="48"/>
      <c r="C137" s="214" t="s">
        <v>74</v>
      </c>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row>
    <row r="138" spans="1:30" ht="42" customHeight="1" x14ac:dyDescent="0.2">
      <c r="A138" s="48"/>
      <c r="C138" s="214" t="s">
        <v>75</v>
      </c>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row>
    <row r="139" spans="1:30" x14ac:dyDescent="0.2">
      <c r="A139" s="48"/>
    </row>
    <row r="140" spans="1:30" ht="12.75" customHeight="1" x14ac:dyDescent="0.2">
      <c r="A140" s="48"/>
      <c r="C140" s="215" t="s">
        <v>77</v>
      </c>
      <c r="D140" s="215"/>
      <c r="E140" s="215"/>
      <c r="F140" s="215"/>
      <c r="G140" s="215"/>
      <c r="H140" s="215"/>
      <c r="I140" s="215"/>
      <c r="J140" s="215"/>
      <c r="K140" s="215"/>
      <c r="L140" s="215"/>
      <c r="M140" s="215"/>
      <c r="N140" s="186" t="s">
        <v>78</v>
      </c>
      <c r="O140" s="187"/>
      <c r="P140" s="187"/>
      <c r="Q140" s="187"/>
      <c r="R140" s="187"/>
      <c r="S140" s="187"/>
      <c r="T140" s="187"/>
      <c r="U140" s="186" t="s">
        <v>79</v>
      </c>
      <c r="V140" s="192"/>
      <c r="W140" s="186" t="s">
        <v>81</v>
      </c>
      <c r="X140" s="192"/>
      <c r="Y140" s="186" t="s">
        <v>80</v>
      </c>
      <c r="Z140" s="192"/>
      <c r="AA140" s="215" t="s">
        <v>54</v>
      </c>
      <c r="AB140" s="215"/>
      <c r="AC140" s="215"/>
      <c r="AD140" s="215"/>
    </row>
    <row r="141" spans="1:30" x14ac:dyDescent="0.2">
      <c r="A141" s="48"/>
      <c r="C141" s="215"/>
      <c r="D141" s="215"/>
      <c r="E141" s="215"/>
      <c r="F141" s="215"/>
      <c r="G141" s="215"/>
      <c r="H141" s="215"/>
      <c r="I141" s="215"/>
      <c r="J141" s="215"/>
      <c r="K141" s="215"/>
      <c r="L141" s="215"/>
      <c r="M141" s="215"/>
      <c r="N141" s="188"/>
      <c r="O141" s="189"/>
      <c r="P141" s="189"/>
      <c r="Q141" s="189"/>
      <c r="R141" s="189"/>
      <c r="S141" s="189"/>
      <c r="T141" s="189"/>
      <c r="U141" s="188"/>
      <c r="V141" s="193"/>
      <c r="W141" s="188"/>
      <c r="X141" s="193"/>
      <c r="Y141" s="188"/>
      <c r="Z141" s="193"/>
      <c r="AA141" s="215"/>
      <c r="AB141" s="215"/>
      <c r="AC141" s="215"/>
      <c r="AD141" s="215"/>
    </row>
    <row r="142" spans="1:30" x14ac:dyDescent="0.2">
      <c r="A142" s="48"/>
      <c r="C142" s="215"/>
      <c r="D142" s="215"/>
      <c r="E142" s="215"/>
      <c r="F142" s="215"/>
      <c r="G142" s="215"/>
      <c r="H142" s="215"/>
      <c r="I142" s="215"/>
      <c r="J142" s="215"/>
      <c r="K142" s="215"/>
      <c r="L142" s="215"/>
      <c r="M142" s="215"/>
      <c r="N142" s="190"/>
      <c r="O142" s="191"/>
      <c r="P142" s="191"/>
      <c r="Q142" s="191"/>
      <c r="R142" s="191"/>
      <c r="S142" s="191"/>
      <c r="T142" s="191"/>
      <c r="U142" s="190"/>
      <c r="V142" s="194"/>
      <c r="W142" s="190"/>
      <c r="X142" s="194"/>
      <c r="Y142" s="190"/>
      <c r="Z142" s="194"/>
      <c r="AA142" s="215"/>
      <c r="AB142" s="215"/>
      <c r="AC142" s="215"/>
      <c r="AD142" s="215"/>
    </row>
    <row r="143" spans="1:30" s="4" customFormat="1" ht="26.25" customHeight="1" x14ac:dyDescent="0.25">
      <c r="A143" s="51"/>
      <c r="C143" s="181"/>
      <c r="D143" s="181"/>
      <c r="E143" s="181"/>
      <c r="F143" s="181"/>
      <c r="G143" s="181"/>
      <c r="H143" s="181"/>
      <c r="I143" s="181"/>
      <c r="J143" s="181"/>
      <c r="K143" s="181"/>
      <c r="L143" s="181"/>
      <c r="M143" s="181"/>
      <c r="N143" s="195"/>
      <c r="O143" s="195"/>
      <c r="P143" s="195"/>
      <c r="Q143" s="195"/>
      <c r="R143" s="195"/>
      <c r="S143" s="195"/>
      <c r="T143" s="195"/>
      <c r="U143" s="196"/>
      <c r="V143" s="197"/>
      <c r="W143" s="182"/>
      <c r="X143" s="183"/>
      <c r="Y143" s="184"/>
      <c r="Z143" s="184"/>
      <c r="AA143" s="185">
        <f>U143*Y143</f>
        <v>0</v>
      </c>
      <c r="AB143" s="185"/>
      <c r="AC143" s="185"/>
      <c r="AD143" s="185"/>
    </row>
    <row r="144" spans="1:30" ht="26.25" customHeight="1" x14ac:dyDescent="0.2">
      <c r="A144" s="48"/>
      <c r="C144" s="181"/>
      <c r="D144" s="181"/>
      <c r="E144" s="181"/>
      <c r="F144" s="181"/>
      <c r="G144" s="181"/>
      <c r="H144" s="181"/>
      <c r="I144" s="181"/>
      <c r="J144" s="181"/>
      <c r="K144" s="181"/>
      <c r="L144" s="181"/>
      <c r="M144" s="181"/>
      <c r="N144" s="195"/>
      <c r="O144" s="195"/>
      <c r="P144" s="195"/>
      <c r="Q144" s="195"/>
      <c r="R144" s="195"/>
      <c r="S144" s="195"/>
      <c r="T144" s="195"/>
      <c r="U144" s="196"/>
      <c r="V144" s="197"/>
      <c r="W144" s="182"/>
      <c r="X144" s="183"/>
      <c r="Y144" s="184"/>
      <c r="Z144" s="184"/>
      <c r="AA144" s="185">
        <f t="shared" ref="AA144:AA157" si="1">U144*Y144</f>
        <v>0</v>
      </c>
      <c r="AB144" s="185"/>
      <c r="AC144" s="185"/>
      <c r="AD144" s="185"/>
    </row>
    <row r="145" spans="1:30" ht="26.25" customHeight="1" x14ac:dyDescent="0.2">
      <c r="A145" s="48"/>
      <c r="C145" s="181"/>
      <c r="D145" s="181"/>
      <c r="E145" s="181"/>
      <c r="F145" s="181"/>
      <c r="G145" s="181"/>
      <c r="H145" s="181"/>
      <c r="I145" s="181"/>
      <c r="J145" s="181"/>
      <c r="K145" s="181"/>
      <c r="L145" s="181"/>
      <c r="M145" s="181"/>
      <c r="N145" s="195"/>
      <c r="O145" s="195"/>
      <c r="P145" s="195"/>
      <c r="Q145" s="195"/>
      <c r="R145" s="195"/>
      <c r="S145" s="195"/>
      <c r="T145" s="195"/>
      <c r="U145" s="196"/>
      <c r="V145" s="197"/>
      <c r="W145" s="182"/>
      <c r="X145" s="183"/>
      <c r="Y145" s="184"/>
      <c r="Z145" s="184"/>
      <c r="AA145" s="185">
        <f t="shared" si="1"/>
        <v>0</v>
      </c>
      <c r="AB145" s="185"/>
      <c r="AC145" s="185"/>
      <c r="AD145" s="185"/>
    </row>
    <row r="146" spans="1:30" ht="26.25" customHeight="1" x14ac:dyDescent="0.2">
      <c r="A146" s="48"/>
      <c r="C146" s="181"/>
      <c r="D146" s="181"/>
      <c r="E146" s="181"/>
      <c r="F146" s="181"/>
      <c r="G146" s="181"/>
      <c r="H146" s="181"/>
      <c r="I146" s="181"/>
      <c r="J146" s="181"/>
      <c r="K146" s="181"/>
      <c r="L146" s="181"/>
      <c r="M146" s="181"/>
      <c r="N146" s="195"/>
      <c r="O146" s="195"/>
      <c r="P146" s="195"/>
      <c r="Q146" s="195"/>
      <c r="R146" s="195"/>
      <c r="S146" s="195"/>
      <c r="T146" s="195"/>
      <c r="U146" s="196"/>
      <c r="V146" s="197"/>
      <c r="W146" s="182"/>
      <c r="X146" s="183"/>
      <c r="Y146" s="184"/>
      <c r="Z146" s="184"/>
      <c r="AA146" s="185">
        <f t="shared" si="1"/>
        <v>0</v>
      </c>
      <c r="AB146" s="185"/>
      <c r="AC146" s="185"/>
      <c r="AD146" s="185"/>
    </row>
    <row r="147" spans="1:30" ht="26.25" customHeight="1" x14ac:dyDescent="0.2">
      <c r="A147" s="48"/>
      <c r="C147" s="181"/>
      <c r="D147" s="181"/>
      <c r="E147" s="181"/>
      <c r="F147" s="181"/>
      <c r="G147" s="181"/>
      <c r="H147" s="181"/>
      <c r="I147" s="181"/>
      <c r="J147" s="181"/>
      <c r="K147" s="181"/>
      <c r="L147" s="181"/>
      <c r="M147" s="181"/>
      <c r="N147" s="195"/>
      <c r="O147" s="195"/>
      <c r="P147" s="195"/>
      <c r="Q147" s="195"/>
      <c r="R147" s="195"/>
      <c r="S147" s="195"/>
      <c r="T147" s="195"/>
      <c r="U147" s="196"/>
      <c r="V147" s="197"/>
      <c r="W147" s="182"/>
      <c r="X147" s="183"/>
      <c r="Y147" s="184"/>
      <c r="Z147" s="184"/>
      <c r="AA147" s="185">
        <f t="shared" si="1"/>
        <v>0</v>
      </c>
      <c r="AB147" s="185"/>
      <c r="AC147" s="185"/>
      <c r="AD147" s="185"/>
    </row>
    <row r="148" spans="1:30" ht="26.25" customHeight="1" x14ac:dyDescent="0.2">
      <c r="A148" s="48"/>
      <c r="C148" s="181"/>
      <c r="D148" s="181"/>
      <c r="E148" s="181"/>
      <c r="F148" s="181"/>
      <c r="G148" s="181"/>
      <c r="H148" s="181"/>
      <c r="I148" s="181"/>
      <c r="J148" s="181"/>
      <c r="K148" s="181"/>
      <c r="L148" s="181"/>
      <c r="M148" s="181"/>
      <c r="N148" s="195"/>
      <c r="O148" s="195"/>
      <c r="P148" s="195"/>
      <c r="Q148" s="195"/>
      <c r="R148" s="195"/>
      <c r="S148" s="195"/>
      <c r="T148" s="195"/>
      <c r="U148" s="196"/>
      <c r="V148" s="197"/>
      <c r="W148" s="182"/>
      <c r="X148" s="183"/>
      <c r="Y148" s="184"/>
      <c r="Z148" s="184"/>
      <c r="AA148" s="185">
        <f t="shared" si="1"/>
        <v>0</v>
      </c>
      <c r="AB148" s="185"/>
      <c r="AC148" s="185"/>
      <c r="AD148" s="185"/>
    </row>
    <row r="149" spans="1:30" ht="26.25" customHeight="1" x14ac:dyDescent="0.2">
      <c r="A149" s="48"/>
      <c r="C149" s="181"/>
      <c r="D149" s="181"/>
      <c r="E149" s="181"/>
      <c r="F149" s="181"/>
      <c r="G149" s="181"/>
      <c r="H149" s="181"/>
      <c r="I149" s="181"/>
      <c r="J149" s="181"/>
      <c r="K149" s="181"/>
      <c r="L149" s="181"/>
      <c r="M149" s="181"/>
      <c r="N149" s="195"/>
      <c r="O149" s="195"/>
      <c r="P149" s="195"/>
      <c r="Q149" s="195"/>
      <c r="R149" s="195"/>
      <c r="S149" s="195"/>
      <c r="T149" s="195"/>
      <c r="U149" s="196"/>
      <c r="V149" s="197"/>
      <c r="W149" s="182"/>
      <c r="X149" s="183"/>
      <c r="Y149" s="184"/>
      <c r="Z149" s="184"/>
      <c r="AA149" s="185">
        <f t="shared" si="1"/>
        <v>0</v>
      </c>
      <c r="AB149" s="185"/>
      <c r="AC149" s="185"/>
      <c r="AD149" s="185"/>
    </row>
    <row r="150" spans="1:30" ht="26.25" customHeight="1" x14ac:dyDescent="0.2">
      <c r="A150" s="48"/>
      <c r="C150" s="181"/>
      <c r="D150" s="181"/>
      <c r="E150" s="181"/>
      <c r="F150" s="181"/>
      <c r="G150" s="181"/>
      <c r="H150" s="181"/>
      <c r="I150" s="181"/>
      <c r="J150" s="181"/>
      <c r="K150" s="181"/>
      <c r="L150" s="181"/>
      <c r="M150" s="181"/>
      <c r="N150" s="195"/>
      <c r="O150" s="195"/>
      <c r="P150" s="195"/>
      <c r="Q150" s="195"/>
      <c r="R150" s="195"/>
      <c r="S150" s="195"/>
      <c r="T150" s="195"/>
      <c r="U150" s="196"/>
      <c r="V150" s="197"/>
      <c r="W150" s="182"/>
      <c r="X150" s="183"/>
      <c r="Y150" s="184"/>
      <c r="Z150" s="184"/>
      <c r="AA150" s="185">
        <f t="shared" si="1"/>
        <v>0</v>
      </c>
      <c r="AB150" s="185"/>
      <c r="AC150" s="185"/>
      <c r="AD150" s="185"/>
    </row>
    <row r="151" spans="1:30" ht="26.25" customHeight="1" x14ac:dyDescent="0.2">
      <c r="A151" s="48"/>
      <c r="C151" s="181"/>
      <c r="D151" s="181"/>
      <c r="E151" s="181"/>
      <c r="F151" s="181"/>
      <c r="G151" s="181"/>
      <c r="H151" s="181"/>
      <c r="I151" s="181"/>
      <c r="J151" s="181"/>
      <c r="K151" s="181"/>
      <c r="L151" s="181"/>
      <c r="M151" s="181"/>
      <c r="N151" s="195"/>
      <c r="O151" s="195"/>
      <c r="P151" s="195"/>
      <c r="Q151" s="195"/>
      <c r="R151" s="195"/>
      <c r="S151" s="195"/>
      <c r="T151" s="195"/>
      <c r="U151" s="196"/>
      <c r="V151" s="197"/>
      <c r="W151" s="182"/>
      <c r="X151" s="183"/>
      <c r="Y151" s="184"/>
      <c r="Z151" s="184"/>
      <c r="AA151" s="185">
        <f t="shared" si="1"/>
        <v>0</v>
      </c>
      <c r="AB151" s="185"/>
      <c r="AC151" s="185"/>
      <c r="AD151" s="185"/>
    </row>
    <row r="152" spans="1:30" ht="26.25" customHeight="1" x14ac:dyDescent="0.2">
      <c r="A152" s="48"/>
      <c r="C152" s="181"/>
      <c r="D152" s="181"/>
      <c r="E152" s="181"/>
      <c r="F152" s="181"/>
      <c r="G152" s="181"/>
      <c r="H152" s="181"/>
      <c r="I152" s="181"/>
      <c r="J152" s="181"/>
      <c r="K152" s="181"/>
      <c r="L152" s="181"/>
      <c r="M152" s="181"/>
      <c r="N152" s="195"/>
      <c r="O152" s="195"/>
      <c r="P152" s="195"/>
      <c r="Q152" s="195"/>
      <c r="R152" s="195"/>
      <c r="S152" s="195"/>
      <c r="T152" s="195"/>
      <c r="U152" s="196"/>
      <c r="V152" s="197"/>
      <c r="W152" s="182"/>
      <c r="X152" s="183"/>
      <c r="Y152" s="184"/>
      <c r="Z152" s="184"/>
      <c r="AA152" s="185">
        <f t="shared" si="1"/>
        <v>0</v>
      </c>
      <c r="AB152" s="185"/>
      <c r="AC152" s="185"/>
      <c r="AD152" s="185"/>
    </row>
    <row r="153" spans="1:30" ht="26.25" customHeight="1" x14ac:dyDescent="0.2">
      <c r="A153" s="48"/>
      <c r="C153" s="277"/>
      <c r="D153" s="278"/>
      <c r="E153" s="278"/>
      <c r="F153" s="278"/>
      <c r="G153" s="278"/>
      <c r="H153" s="278"/>
      <c r="I153" s="278"/>
      <c r="J153" s="278"/>
      <c r="K153" s="278"/>
      <c r="L153" s="278"/>
      <c r="M153" s="279"/>
      <c r="N153" s="280"/>
      <c r="O153" s="281"/>
      <c r="P153" s="281"/>
      <c r="Q153" s="281"/>
      <c r="R153" s="281"/>
      <c r="S153" s="281"/>
      <c r="T153" s="282"/>
      <c r="U153" s="283"/>
      <c r="V153" s="197"/>
      <c r="W153" s="182"/>
      <c r="X153" s="183"/>
      <c r="Y153" s="284"/>
      <c r="Z153" s="285"/>
      <c r="AA153" s="168">
        <f t="shared" si="1"/>
        <v>0</v>
      </c>
      <c r="AB153" s="169"/>
      <c r="AC153" s="169"/>
      <c r="AD153" s="170"/>
    </row>
    <row r="154" spans="1:30" ht="26.25" hidden="1" customHeight="1" x14ac:dyDescent="0.2">
      <c r="A154" s="48"/>
      <c r="C154" s="277"/>
      <c r="D154" s="278"/>
      <c r="E154" s="278"/>
      <c r="F154" s="278"/>
      <c r="G154" s="278"/>
      <c r="H154" s="278"/>
      <c r="I154" s="278"/>
      <c r="J154" s="278"/>
      <c r="K154" s="278"/>
      <c r="L154" s="278"/>
      <c r="M154" s="279"/>
      <c r="N154" s="280"/>
      <c r="O154" s="281"/>
      <c r="P154" s="281"/>
      <c r="Q154" s="281"/>
      <c r="R154" s="281"/>
      <c r="S154" s="281"/>
      <c r="T154" s="282"/>
      <c r="U154" s="283"/>
      <c r="V154" s="197"/>
      <c r="W154" s="182"/>
      <c r="X154" s="183"/>
      <c r="Y154" s="284"/>
      <c r="Z154" s="285"/>
      <c r="AA154" s="168">
        <f t="shared" si="1"/>
        <v>0</v>
      </c>
      <c r="AB154" s="169"/>
      <c r="AC154" s="169"/>
      <c r="AD154" s="170"/>
    </row>
    <row r="155" spans="1:30" ht="26.25" hidden="1" customHeight="1" x14ac:dyDescent="0.2">
      <c r="A155" s="48"/>
      <c r="C155" s="277"/>
      <c r="D155" s="278"/>
      <c r="E155" s="278"/>
      <c r="F155" s="278"/>
      <c r="G155" s="278"/>
      <c r="H155" s="278"/>
      <c r="I155" s="278"/>
      <c r="J155" s="278"/>
      <c r="K155" s="278"/>
      <c r="L155" s="278"/>
      <c r="M155" s="279"/>
      <c r="N155" s="280"/>
      <c r="O155" s="281"/>
      <c r="P155" s="281"/>
      <c r="Q155" s="281"/>
      <c r="R155" s="281"/>
      <c r="S155" s="281"/>
      <c r="T155" s="282"/>
      <c r="U155" s="283"/>
      <c r="V155" s="197"/>
      <c r="W155" s="182"/>
      <c r="X155" s="183"/>
      <c r="Y155" s="284"/>
      <c r="Z155" s="285"/>
      <c r="AA155" s="168">
        <f t="shared" si="1"/>
        <v>0</v>
      </c>
      <c r="AB155" s="169"/>
      <c r="AC155" s="169"/>
      <c r="AD155" s="170"/>
    </row>
    <row r="156" spans="1:30" ht="26.25" hidden="1" customHeight="1" x14ac:dyDescent="0.2">
      <c r="A156" s="48"/>
      <c r="C156" s="277"/>
      <c r="D156" s="278"/>
      <c r="E156" s="278"/>
      <c r="F156" s="278"/>
      <c r="G156" s="278"/>
      <c r="H156" s="278"/>
      <c r="I156" s="278"/>
      <c r="J156" s="278"/>
      <c r="K156" s="278"/>
      <c r="L156" s="278"/>
      <c r="M156" s="279"/>
      <c r="N156" s="280"/>
      <c r="O156" s="281"/>
      <c r="P156" s="281"/>
      <c r="Q156" s="281"/>
      <c r="R156" s="281"/>
      <c r="S156" s="281"/>
      <c r="T156" s="282"/>
      <c r="U156" s="283"/>
      <c r="V156" s="197"/>
      <c r="W156" s="182"/>
      <c r="X156" s="183"/>
      <c r="Y156" s="284"/>
      <c r="Z156" s="285"/>
      <c r="AA156" s="168">
        <f t="shared" si="1"/>
        <v>0</v>
      </c>
      <c r="AB156" s="169"/>
      <c r="AC156" s="169"/>
      <c r="AD156" s="170"/>
    </row>
    <row r="157" spans="1:30" ht="26.25" hidden="1" customHeight="1" x14ac:dyDescent="0.2">
      <c r="A157" s="48"/>
      <c r="C157" s="277"/>
      <c r="D157" s="278"/>
      <c r="E157" s="278"/>
      <c r="F157" s="278"/>
      <c r="G157" s="278"/>
      <c r="H157" s="278"/>
      <c r="I157" s="278"/>
      <c r="J157" s="278"/>
      <c r="K157" s="278"/>
      <c r="L157" s="278"/>
      <c r="M157" s="279"/>
      <c r="N157" s="280"/>
      <c r="O157" s="281"/>
      <c r="P157" s="281"/>
      <c r="Q157" s="281"/>
      <c r="R157" s="281"/>
      <c r="S157" s="281"/>
      <c r="T157" s="282"/>
      <c r="U157" s="283"/>
      <c r="V157" s="197"/>
      <c r="W157" s="182"/>
      <c r="X157" s="183"/>
      <c r="Y157" s="284"/>
      <c r="Z157" s="285"/>
      <c r="AA157" s="168">
        <f t="shared" si="1"/>
        <v>0</v>
      </c>
      <c r="AB157" s="169"/>
      <c r="AC157" s="169"/>
      <c r="AD157" s="170"/>
    </row>
    <row r="158" spans="1:30" x14ac:dyDescent="0.2">
      <c r="A158" s="48"/>
    </row>
    <row r="159" spans="1:30" x14ac:dyDescent="0.2">
      <c r="A159" s="48"/>
      <c r="C159" s="198" t="s">
        <v>58</v>
      </c>
      <c r="D159" s="198"/>
      <c r="E159" s="198"/>
      <c r="F159" s="198"/>
      <c r="G159" s="198"/>
      <c r="H159" s="198"/>
      <c r="I159" s="199">
        <f>$K$17</f>
        <v>0</v>
      </c>
      <c r="J159" s="200"/>
      <c r="K159" s="200"/>
      <c r="L159" s="200"/>
      <c r="M159" s="200"/>
      <c r="N159" s="200"/>
      <c r="O159" s="200"/>
      <c r="P159" s="200"/>
      <c r="Q159" s="200"/>
      <c r="R159" s="200"/>
      <c r="S159" s="200"/>
      <c r="T159" s="200"/>
      <c r="U159" s="200"/>
      <c r="V159" s="200"/>
      <c r="W159" s="200"/>
      <c r="X159" s="200"/>
      <c r="Y159" s="200"/>
      <c r="Z159" s="200"/>
      <c r="AA159" s="200"/>
      <c r="AB159" s="200"/>
      <c r="AC159" s="200"/>
      <c r="AD159" s="201"/>
    </row>
    <row r="160" spans="1:30" x14ac:dyDescent="0.2">
      <c r="A160" s="48"/>
      <c r="C160" s="198"/>
      <c r="D160" s="198"/>
      <c r="E160" s="198"/>
      <c r="F160" s="198"/>
      <c r="G160" s="198"/>
      <c r="H160" s="198"/>
      <c r="I160" s="202"/>
      <c r="J160" s="203"/>
      <c r="K160" s="203"/>
      <c r="L160" s="203"/>
      <c r="M160" s="203"/>
      <c r="N160" s="203"/>
      <c r="O160" s="203"/>
      <c r="P160" s="203"/>
      <c r="Q160" s="203"/>
      <c r="R160" s="203"/>
      <c r="S160" s="203"/>
      <c r="T160" s="203"/>
      <c r="U160" s="203"/>
      <c r="V160" s="203"/>
      <c r="W160" s="203"/>
      <c r="X160" s="203"/>
      <c r="Y160" s="203"/>
      <c r="Z160" s="203"/>
      <c r="AA160" s="203"/>
      <c r="AB160" s="203"/>
      <c r="AC160" s="203"/>
      <c r="AD160" s="204"/>
    </row>
    <row r="161" spans="1:30" ht="21" customHeight="1" x14ac:dyDescent="0.2">
      <c r="A161" s="48"/>
      <c r="C161" s="205" t="s">
        <v>7</v>
      </c>
      <c r="D161" s="206"/>
      <c r="E161" s="206"/>
      <c r="F161" s="206"/>
      <c r="G161" s="206"/>
      <c r="H161" s="207"/>
      <c r="I161" s="208">
        <f>$K$23</f>
        <v>0</v>
      </c>
      <c r="J161" s="209"/>
      <c r="K161" s="209"/>
      <c r="L161" s="209"/>
      <c r="M161" s="209"/>
      <c r="N161" s="209"/>
      <c r="O161" s="209"/>
      <c r="P161" s="209"/>
      <c r="Q161" s="209"/>
      <c r="R161" s="209"/>
      <c r="S161" s="209"/>
      <c r="T161" s="209"/>
      <c r="U161" s="209"/>
      <c r="V161" s="209"/>
      <c r="W161" s="209"/>
      <c r="X161" s="209"/>
      <c r="Y161" s="209"/>
      <c r="Z161" s="209"/>
      <c r="AA161" s="209"/>
      <c r="AB161" s="209"/>
      <c r="AC161" s="209"/>
      <c r="AD161" s="210"/>
    </row>
    <row r="162" spans="1:30" ht="21" customHeight="1" x14ac:dyDescent="0.2">
      <c r="A162" s="48"/>
      <c r="C162" s="205" t="s">
        <v>59</v>
      </c>
      <c r="D162" s="206"/>
      <c r="E162" s="206"/>
      <c r="F162" s="206"/>
      <c r="G162" s="206"/>
      <c r="H162" s="207"/>
      <c r="I162" s="211">
        <f>Antragsdatum</f>
        <v>0</v>
      </c>
      <c r="J162" s="212"/>
      <c r="K162" s="212"/>
      <c r="L162" s="212"/>
      <c r="M162" s="212"/>
      <c r="N162" s="212"/>
      <c r="O162" s="212"/>
      <c r="P162" s="212"/>
      <c r="Q162" s="212"/>
      <c r="R162" s="212"/>
      <c r="S162" s="212"/>
      <c r="T162" s="212"/>
      <c r="U162" s="212"/>
      <c r="V162" s="212"/>
      <c r="W162" s="212"/>
      <c r="X162" s="212"/>
      <c r="Y162" s="212"/>
      <c r="Z162" s="212"/>
      <c r="AA162" s="212"/>
      <c r="AB162" s="212"/>
      <c r="AC162" s="212"/>
      <c r="AD162" s="213"/>
    </row>
    <row r="163" spans="1:30" x14ac:dyDescent="0.2">
      <c r="A163" s="48"/>
    </row>
    <row r="164" spans="1:30" x14ac:dyDescent="0.2">
      <c r="A164" s="48"/>
    </row>
    <row r="165" spans="1:30" ht="19.5" customHeight="1" x14ac:dyDescent="0.2">
      <c r="A165" s="48"/>
      <c r="C165" s="6" t="s">
        <v>83</v>
      </c>
      <c r="V165" s="216">
        <f>SUM(AA171:AD180)</f>
        <v>0</v>
      </c>
      <c r="W165" s="216"/>
      <c r="X165" s="216"/>
      <c r="Y165" s="216"/>
      <c r="Z165" s="216"/>
      <c r="AA165" s="216"/>
      <c r="AB165" s="216"/>
      <c r="AC165" s="216"/>
      <c r="AD165" s="216"/>
    </row>
    <row r="166" spans="1:30" x14ac:dyDescent="0.2">
      <c r="A166" s="48"/>
      <c r="C166" s="23" t="s">
        <v>82</v>
      </c>
    </row>
    <row r="167" spans="1:30" x14ac:dyDescent="0.2">
      <c r="A167" s="48"/>
      <c r="C167" s="23"/>
    </row>
    <row r="168" spans="1:30" ht="12.75" customHeight="1" x14ac:dyDescent="0.2">
      <c r="A168" s="48"/>
      <c r="C168" s="215" t="s">
        <v>84</v>
      </c>
      <c r="D168" s="215"/>
      <c r="E168" s="215"/>
      <c r="F168" s="215"/>
      <c r="G168" s="215"/>
      <c r="H168" s="215"/>
      <c r="I168" s="215"/>
      <c r="J168" s="215"/>
      <c r="K168" s="215"/>
      <c r="L168" s="215"/>
      <c r="M168" s="215" t="s">
        <v>55</v>
      </c>
      <c r="N168" s="215"/>
      <c r="O168" s="215"/>
      <c r="P168" s="215"/>
      <c r="Q168" s="186" t="s">
        <v>85</v>
      </c>
      <c r="R168" s="187"/>
      <c r="S168" s="187"/>
      <c r="T168" s="187"/>
      <c r="U168" s="187"/>
      <c r="V168" s="192"/>
      <c r="W168" s="186" t="s">
        <v>162</v>
      </c>
      <c r="X168" s="187"/>
      <c r="Y168" s="187"/>
      <c r="Z168" s="192"/>
      <c r="AA168" s="215" t="s">
        <v>86</v>
      </c>
      <c r="AB168" s="215"/>
      <c r="AC168" s="215"/>
      <c r="AD168" s="215"/>
    </row>
    <row r="169" spans="1:30" x14ac:dyDescent="0.2">
      <c r="A169" s="48"/>
      <c r="C169" s="215"/>
      <c r="D169" s="215"/>
      <c r="E169" s="215"/>
      <c r="F169" s="215"/>
      <c r="G169" s="215"/>
      <c r="H169" s="215"/>
      <c r="I169" s="215"/>
      <c r="J169" s="215"/>
      <c r="K169" s="215"/>
      <c r="L169" s="215"/>
      <c r="M169" s="215"/>
      <c r="N169" s="215"/>
      <c r="O169" s="215"/>
      <c r="P169" s="215"/>
      <c r="Q169" s="188"/>
      <c r="R169" s="189"/>
      <c r="S169" s="189"/>
      <c r="T169" s="189"/>
      <c r="U169" s="189"/>
      <c r="V169" s="193"/>
      <c r="W169" s="188"/>
      <c r="X169" s="189"/>
      <c r="Y169" s="189"/>
      <c r="Z169" s="193"/>
      <c r="AA169" s="215"/>
      <c r="AB169" s="215"/>
      <c r="AC169" s="215"/>
      <c r="AD169" s="215"/>
    </row>
    <row r="170" spans="1:30" x14ac:dyDescent="0.2">
      <c r="A170" s="48"/>
      <c r="C170" s="215"/>
      <c r="D170" s="215"/>
      <c r="E170" s="215"/>
      <c r="F170" s="215"/>
      <c r="G170" s="215"/>
      <c r="H170" s="215"/>
      <c r="I170" s="215"/>
      <c r="J170" s="215"/>
      <c r="K170" s="215"/>
      <c r="L170" s="215"/>
      <c r="M170" s="215"/>
      <c r="N170" s="215"/>
      <c r="O170" s="215"/>
      <c r="P170" s="215"/>
      <c r="Q170" s="190"/>
      <c r="R170" s="191"/>
      <c r="S170" s="191"/>
      <c r="T170" s="191"/>
      <c r="U170" s="191"/>
      <c r="V170" s="194"/>
      <c r="W170" s="190"/>
      <c r="X170" s="191"/>
      <c r="Y170" s="191"/>
      <c r="Z170" s="194"/>
      <c r="AA170" s="215"/>
      <c r="AB170" s="215"/>
      <c r="AC170" s="215"/>
      <c r="AD170" s="215"/>
    </row>
    <row r="171" spans="1:30" ht="56.85" customHeight="1" x14ac:dyDescent="0.2">
      <c r="A171" s="48"/>
      <c r="C171" s="286"/>
      <c r="D171" s="286"/>
      <c r="E171" s="286"/>
      <c r="F171" s="286"/>
      <c r="G171" s="286"/>
      <c r="H171" s="286"/>
      <c r="I171" s="286"/>
      <c r="J171" s="286"/>
      <c r="K171" s="286"/>
      <c r="L171" s="286"/>
      <c r="M171" s="286"/>
      <c r="N171" s="286"/>
      <c r="O171" s="286"/>
      <c r="P171" s="286"/>
      <c r="Q171" s="286"/>
      <c r="R171" s="286"/>
      <c r="S171" s="286"/>
      <c r="T171" s="286"/>
      <c r="U171" s="286"/>
      <c r="V171" s="286"/>
      <c r="W171" s="287"/>
      <c r="X171" s="287"/>
      <c r="Y171" s="287"/>
      <c r="Z171" s="287"/>
      <c r="AA171" s="287"/>
      <c r="AB171" s="287"/>
      <c r="AC171" s="287"/>
      <c r="AD171" s="287"/>
    </row>
    <row r="172" spans="1:30" ht="56.85" customHeight="1" x14ac:dyDescent="0.2">
      <c r="A172" s="48"/>
      <c r="C172" s="286"/>
      <c r="D172" s="286"/>
      <c r="E172" s="286"/>
      <c r="F172" s="286"/>
      <c r="G172" s="286"/>
      <c r="H172" s="286"/>
      <c r="I172" s="286"/>
      <c r="J172" s="286"/>
      <c r="K172" s="286"/>
      <c r="L172" s="286"/>
      <c r="M172" s="286"/>
      <c r="N172" s="286"/>
      <c r="O172" s="286"/>
      <c r="P172" s="286"/>
      <c r="Q172" s="286"/>
      <c r="R172" s="286"/>
      <c r="S172" s="286"/>
      <c r="T172" s="286"/>
      <c r="U172" s="286"/>
      <c r="V172" s="286"/>
      <c r="W172" s="287"/>
      <c r="X172" s="287"/>
      <c r="Y172" s="287"/>
      <c r="Z172" s="287"/>
      <c r="AA172" s="287"/>
      <c r="AB172" s="287"/>
      <c r="AC172" s="287"/>
      <c r="AD172" s="287"/>
    </row>
    <row r="173" spans="1:30" ht="56.85" customHeight="1" x14ac:dyDescent="0.2">
      <c r="A173" s="48"/>
      <c r="C173" s="286"/>
      <c r="D173" s="286"/>
      <c r="E173" s="286"/>
      <c r="F173" s="286"/>
      <c r="G173" s="286"/>
      <c r="H173" s="286"/>
      <c r="I173" s="286"/>
      <c r="J173" s="286"/>
      <c r="K173" s="286"/>
      <c r="L173" s="286"/>
      <c r="M173" s="286"/>
      <c r="N173" s="286"/>
      <c r="O173" s="286"/>
      <c r="P173" s="286"/>
      <c r="Q173" s="286"/>
      <c r="R173" s="286"/>
      <c r="S173" s="286"/>
      <c r="T173" s="286"/>
      <c r="U173" s="286"/>
      <c r="V173" s="286"/>
      <c r="W173" s="287"/>
      <c r="X173" s="287"/>
      <c r="Y173" s="287"/>
      <c r="Z173" s="287"/>
      <c r="AA173" s="287"/>
      <c r="AB173" s="287"/>
      <c r="AC173" s="287"/>
      <c r="AD173" s="287"/>
    </row>
    <row r="174" spans="1:30" ht="56.85" customHeight="1" x14ac:dyDescent="0.2">
      <c r="A174" s="48"/>
      <c r="C174" s="286"/>
      <c r="D174" s="286"/>
      <c r="E174" s="286"/>
      <c r="F174" s="286"/>
      <c r="G174" s="286"/>
      <c r="H174" s="286"/>
      <c r="I174" s="286"/>
      <c r="J174" s="286"/>
      <c r="K174" s="286"/>
      <c r="L174" s="286"/>
      <c r="M174" s="286"/>
      <c r="N174" s="286"/>
      <c r="O174" s="286"/>
      <c r="P174" s="286"/>
      <c r="Q174" s="286"/>
      <c r="R174" s="286"/>
      <c r="S174" s="286"/>
      <c r="T174" s="286"/>
      <c r="U174" s="286"/>
      <c r="V174" s="286"/>
      <c r="W174" s="287"/>
      <c r="X174" s="287"/>
      <c r="Y174" s="287"/>
      <c r="Z174" s="287"/>
      <c r="AA174" s="287"/>
      <c r="AB174" s="287"/>
      <c r="AC174" s="287"/>
      <c r="AD174" s="287"/>
    </row>
    <row r="175" spans="1:30" ht="56.85" customHeight="1" x14ac:dyDescent="0.2">
      <c r="A175" s="48"/>
      <c r="C175" s="286"/>
      <c r="D175" s="286"/>
      <c r="E175" s="286"/>
      <c r="F175" s="286"/>
      <c r="G175" s="286"/>
      <c r="H175" s="286"/>
      <c r="I175" s="286"/>
      <c r="J175" s="286"/>
      <c r="K175" s="286"/>
      <c r="L175" s="286"/>
      <c r="M175" s="286"/>
      <c r="N175" s="286"/>
      <c r="O175" s="286"/>
      <c r="P175" s="286"/>
      <c r="Q175" s="286"/>
      <c r="R175" s="286"/>
      <c r="S175" s="286"/>
      <c r="T175" s="286"/>
      <c r="U175" s="286"/>
      <c r="V175" s="286"/>
      <c r="W175" s="287"/>
      <c r="X175" s="287"/>
      <c r="Y175" s="287"/>
      <c r="Z175" s="287"/>
      <c r="AA175" s="287"/>
      <c r="AB175" s="287"/>
      <c r="AC175" s="287"/>
      <c r="AD175" s="287"/>
    </row>
    <row r="176" spans="1:30" ht="56.85" customHeight="1" x14ac:dyDescent="0.2">
      <c r="A176" s="48"/>
      <c r="C176" s="286"/>
      <c r="D176" s="286"/>
      <c r="E176" s="286"/>
      <c r="F176" s="286"/>
      <c r="G176" s="286"/>
      <c r="H176" s="286"/>
      <c r="I176" s="286"/>
      <c r="J176" s="286"/>
      <c r="K176" s="286"/>
      <c r="L176" s="286"/>
      <c r="M176" s="286"/>
      <c r="N176" s="286"/>
      <c r="O176" s="286"/>
      <c r="P176" s="286"/>
      <c r="Q176" s="286"/>
      <c r="R176" s="286"/>
      <c r="S176" s="286"/>
      <c r="T176" s="286"/>
      <c r="U176" s="286"/>
      <c r="V176" s="286"/>
      <c r="W176" s="287"/>
      <c r="X176" s="287"/>
      <c r="Y176" s="287"/>
      <c r="Z176" s="287"/>
      <c r="AA176" s="287"/>
      <c r="AB176" s="287"/>
      <c r="AC176" s="287"/>
      <c r="AD176" s="287"/>
    </row>
    <row r="177" spans="1:30" ht="56.85" customHeight="1" x14ac:dyDescent="0.2">
      <c r="A177" s="48"/>
      <c r="C177" s="286"/>
      <c r="D177" s="286"/>
      <c r="E177" s="286"/>
      <c r="F177" s="286"/>
      <c r="G177" s="286"/>
      <c r="H177" s="286"/>
      <c r="I177" s="286"/>
      <c r="J177" s="286"/>
      <c r="K177" s="286"/>
      <c r="L177" s="286"/>
      <c r="M177" s="286"/>
      <c r="N177" s="286"/>
      <c r="O177" s="286"/>
      <c r="P177" s="286"/>
      <c r="Q177" s="286"/>
      <c r="R177" s="286"/>
      <c r="S177" s="286"/>
      <c r="T177" s="286"/>
      <c r="U177" s="286"/>
      <c r="V177" s="286"/>
      <c r="W177" s="287"/>
      <c r="X177" s="287"/>
      <c r="Y177" s="287"/>
      <c r="Z177" s="287"/>
      <c r="AA177" s="287"/>
      <c r="AB177" s="287"/>
      <c r="AC177" s="287"/>
      <c r="AD177" s="287"/>
    </row>
    <row r="178" spans="1:30" ht="56.85" customHeight="1" x14ac:dyDescent="0.2">
      <c r="A178" s="48"/>
      <c r="C178" s="286"/>
      <c r="D178" s="286"/>
      <c r="E178" s="286"/>
      <c r="F178" s="286"/>
      <c r="G178" s="286"/>
      <c r="H178" s="286"/>
      <c r="I178" s="286"/>
      <c r="J178" s="286"/>
      <c r="K178" s="286"/>
      <c r="L178" s="286"/>
      <c r="M178" s="286"/>
      <c r="N178" s="286"/>
      <c r="O178" s="286"/>
      <c r="P178" s="286"/>
      <c r="Q178" s="286"/>
      <c r="R178" s="286"/>
      <c r="S178" s="286"/>
      <c r="T178" s="286"/>
      <c r="U178" s="286"/>
      <c r="V178" s="286"/>
      <c r="W178" s="287"/>
      <c r="X178" s="287"/>
      <c r="Y178" s="287"/>
      <c r="Z178" s="287"/>
      <c r="AA178" s="287"/>
      <c r="AB178" s="287"/>
      <c r="AC178" s="287"/>
      <c r="AD178" s="287"/>
    </row>
    <row r="179" spans="1:30" ht="56.85" hidden="1" customHeight="1" x14ac:dyDescent="0.2">
      <c r="A179" s="48"/>
      <c r="C179" s="181"/>
      <c r="D179" s="181"/>
      <c r="E179" s="181"/>
      <c r="F179" s="181"/>
      <c r="G179" s="181"/>
      <c r="H179" s="181"/>
      <c r="I179" s="181"/>
      <c r="J179" s="181"/>
      <c r="K179" s="181"/>
      <c r="L179" s="181"/>
      <c r="M179" s="181"/>
      <c r="N179" s="181"/>
      <c r="O179" s="181"/>
      <c r="P179" s="181"/>
      <c r="Q179" s="181"/>
      <c r="R179" s="181"/>
      <c r="S179" s="181"/>
      <c r="T179" s="181"/>
      <c r="U179" s="181"/>
      <c r="V179" s="181"/>
      <c r="W179" s="287"/>
      <c r="X179" s="287"/>
      <c r="Y179" s="287"/>
      <c r="Z179" s="287"/>
      <c r="AA179" s="287"/>
      <c r="AB179" s="287"/>
      <c r="AC179" s="287"/>
      <c r="AD179" s="287"/>
    </row>
    <row r="180" spans="1:30" ht="56.85" hidden="1" customHeight="1" x14ac:dyDescent="0.2">
      <c r="A180" s="48"/>
      <c r="C180" s="181"/>
      <c r="D180" s="181"/>
      <c r="E180" s="181"/>
      <c r="F180" s="181"/>
      <c r="G180" s="181"/>
      <c r="H180" s="181"/>
      <c r="I180" s="181"/>
      <c r="J180" s="181"/>
      <c r="K180" s="181"/>
      <c r="L180" s="181"/>
      <c r="M180" s="181"/>
      <c r="N180" s="181"/>
      <c r="O180" s="181"/>
      <c r="P180" s="181"/>
      <c r="Q180" s="181"/>
      <c r="R180" s="181"/>
      <c r="S180" s="181"/>
      <c r="T180" s="181"/>
      <c r="U180" s="181"/>
      <c r="V180" s="181"/>
      <c r="W180" s="287"/>
      <c r="X180" s="287"/>
      <c r="Y180" s="287"/>
      <c r="Z180" s="287"/>
      <c r="AA180" s="287"/>
      <c r="AB180" s="287"/>
      <c r="AC180" s="287"/>
      <c r="AD180" s="287"/>
    </row>
    <row r="181" spans="1:30" x14ac:dyDescent="0.2">
      <c r="A181" s="48"/>
    </row>
    <row r="182" spans="1:30" x14ac:dyDescent="0.2">
      <c r="A182" s="48"/>
    </row>
    <row r="183" spans="1:30" x14ac:dyDescent="0.2">
      <c r="A183" s="48"/>
    </row>
    <row r="184" spans="1:30" x14ac:dyDescent="0.2">
      <c r="A184" s="48"/>
      <c r="C184" s="198" t="s">
        <v>58</v>
      </c>
      <c r="D184" s="198"/>
      <c r="E184" s="198"/>
      <c r="F184" s="198"/>
      <c r="G184" s="198"/>
      <c r="H184" s="198"/>
      <c r="I184" s="199">
        <f>$K$17</f>
        <v>0</v>
      </c>
      <c r="J184" s="200"/>
      <c r="K184" s="200"/>
      <c r="L184" s="200"/>
      <c r="M184" s="200"/>
      <c r="N184" s="200"/>
      <c r="O184" s="200"/>
      <c r="P184" s="200"/>
      <c r="Q184" s="200"/>
      <c r="R184" s="200"/>
      <c r="S184" s="200"/>
      <c r="T184" s="200"/>
      <c r="U184" s="200"/>
      <c r="V184" s="200"/>
      <c r="W184" s="200"/>
      <c r="X184" s="200"/>
      <c r="Y184" s="200"/>
      <c r="Z184" s="200"/>
      <c r="AA184" s="200"/>
      <c r="AB184" s="200"/>
      <c r="AC184" s="200"/>
      <c r="AD184" s="201"/>
    </row>
    <row r="185" spans="1:30" x14ac:dyDescent="0.2">
      <c r="A185" s="48"/>
      <c r="C185" s="198"/>
      <c r="D185" s="198"/>
      <c r="E185" s="198"/>
      <c r="F185" s="198"/>
      <c r="G185" s="198"/>
      <c r="H185" s="198"/>
      <c r="I185" s="202"/>
      <c r="J185" s="203"/>
      <c r="K185" s="203"/>
      <c r="L185" s="203"/>
      <c r="M185" s="203"/>
      <c r="N185" s="203"/>
      <c r="O185" s="203"/>
      <c r="P185" s="203"/>
      <c r="Q185" s="203"/>
      <c r="R185" s="203"/>
      <c r="S185" s="203"/>
      <c r="T185" s="203"/>
      <c r="U185" s="203"/>
      <c r="V185" s="203"/>
      <c r="W185" s="203"/>
      <c r="X185" s="203"/>
      <c r="Y185" s="203"/>
      <c r="Z185" s="203"/>
      <c r="AA185" s="203"/>
      <c r="AB185" s="203"/>
      <c r="AC185" s="203"/>
      <c r="AD185" s="204"/>
    </row>
    <row r="186" spans="1:30" ht="24.75" customHeight="1" x14ac:dyDescent="0.2">
      <c r="A186" s="48"/>
      <c r="C186" s="205" t="s">
        <v>7</v>
      </c>
      <c r="D186" s="206"/>
      <c r="E186" s="206"/>
      <c r="F186" s="206"/>
      <c r="G186" s="206"/>
      <c r="H186" s="207"/>
      <c r="I186" s="208">
        <f>$K$23</f>
        <v>0</v>
      </c>
      <c r="J186" s="209"/>
      <c r="K186" s="209"/>
      <c r="L186" s="209"/>
      <c r="M186" s="209"/>
      <c r="N186" s="209"/>
      <c r="O186" s="209"/>
      <c r="P186" s="209"/>
      <c r="Q186" s="209"/>
      <c r="R186" s="209"/>
      <c r="S186" s="209"/>
      <c r="T186" s="209"/>
      <c r="U186" s="209"/>
      <c r="V186" s="209"/>
      <c r="W186" s="209"/>
      <c r="X186" s="209"/>
      <c r="Y186" s="209"/>
      <c r="Z186" s="209"/>
      <c r="AA186" s="209"/>
      <c r="AB186" s="209"/>
      <c r="AC186" s="209"/>
      <c r="AD186" s="210"/>
    </row>
    <row r="187" spans="1:30" ht="20.25" customHeight="1" x14ac:dyDescent="0.2">
      <c r="A187" s="48"/>
      <c r="C187" s="205" t="s">
        <v>59</v>
      </c>
      <c r="D187" s="206"/>
      <c r="E187" s="206"/>
      <c r="F187" s="206"/>
      <c r="G187" s="206"/>
      <c r="H187" s="207"/>
      <c r="I187" s="211">
        <f>Antragsdatum</f>
        <v>0</v>
      </c>
      <c r="J187" s="212"/>
      <c r="K187" s="212"/>
      <c r="L187" s="212"/>
      <c r="M187" s="212"/>
      <c r="N187" s="212"/>
      <c r="O187" s="212"/>
      <c r="P187" s="212"/>
      <c r="Q187" s="212"/>
      <c r="R187" s="212"/>
      <c r="S187" s="212"/>
      <c r="T187" s="212"/>
      <c r="U187" s="212"/>
      <c r="V187" s="212"/>
      <c r="W187" s="212"/>
      <c r="X187" s="212"/>
      <c r="Y187" s="212"/>
      <c r="Z187" s="212"/>
      <c r="AA187" s="212"/>
      <c r="AB187" s="212"/>
      <c r="AC187" s="212"/>
      <c r="AD187" s="213"/>
    </row>
    <row r="188" spans="1:30" x14ac:dyDescent="0.2">
      <c r="A188" s="48"/>
    </row>
    <row r="189" spans="1:30" x14ac:dyDescent="0.2">
      <c r="A189" s="48"/>
    </row>
    <row r="190" spans="1:30" ht="19.5" customHeight="1" x14ac:dyDescent="0.2">
      <c r="A190" s="48"/>
      <c r="C190" s="24" t="s">
        <v>100</v>
      </c>
      <c r="V190" s="216">
        <f>K208+R208+K229+R229</f>
        <v>0</v>
      </c>
      <c r="W190" s="216"/>
      <c r="X190" s="216"/>
      <c r="Y190" s="216"/>
      <c r="Z190" s="216"/>
      <c r="AA190" s="216"/>
      <c r="AB190" s="216"/>
      <c r="AC190" s="216"/>
      <c r="AD190" s="216"/>
    </row>
    <row r="191" spans="1:30" x14ac:dyDescent="0.2">
      <c r="A191" s="48"/>
      <c r="C191" s="23" t="s">
        <v>82</v>
      </c>
    </row>
    <row r="192" spans="1:30" x14ac:dyDescent="0.2">
      <c r="A192" s="48"/>
    </row>
    <row r="193" spans="1:30" x14ac:dyDescent="0.2">
      <c r="A193" s="48"/>
      <c r="K193" s="304" t="s">
        <v>101</v>
      </c>
      <c r="L193" s="304"/>
      <c r="M193" s="304"/>
      <c r="N193" s="304"/>
      <c r="O193" s="304"/>
      <c r="P193" s="304"/>
      <c r="Q193" s="304"/>
      <c r="R193" s="304" t="s">
        <v>102</v>
      </c>
      <c r="S193" s="304"/>
      <c r="T193" s="304"/>
      <c r="U193" s="304"/>
      <c r="V193" s="304"/>
      <c r="W193" s="304"/>
      <c r="X193" s="304"/>
      <c r="Y193" s="304" t="s">
        <v>103</v>
      </c>
      <c r="Z193" s="304"/>
      <c r="AA193" s="304"/>
      <c r="AB193" s="304"/>
      <c r="AC193" s="304"/>
      <c r="AD193" s="304"/>
    </row>
    <row r="194" spans="1:30" ht="19.7" customHeight="1" x14ac:dyDescent="0.2">
      <c r="A194" s="48"/>
      <c r="C194" s="302" t="s">
        <v>87</v>
      </c>
      <c r="D194" s="302"/>
      <c r="E194" s="302"/>
      <c r="F194" s="302"/>
      <c r="G194" s="302"/>
      <c r="H194" s="302"/>
      <c r="I194" s="302"/>
      <c r="J194" s="302"/>
      <c r="K194" s="296"/>
      <c r="L194" s="296"/>
      <c r="M194" s="296"/>
      <c r="N194" s="296"/>
      <c r="O194" s="296"/>
      <c r="P194" s="296"/>
      <c r="Q194" s="296"/>
      <c r="R194" s="296"/>
      <c r="S194" s="296"/>
      <c r="T194" s="296"/>
      <c r="U194" s="296"/>
      <c r="V194" s="296"/>
      <c r="W194" s="296"/>
      <c r="X194" s="296"/>
      <c r="Y194" s="305"/>
      <c r="Z194" s="305"/>
      <c r="AA194" s="305"/>
      <c r="AB194" s="305"/>
      <c r="AC194" s="305"/>
      <c r="AD194" s="305"/>
    </row>
    <row r="195" spans="1:30" ht="19.7" customHeight="1" x14ac:dyDescent="0.2">
      <c r="A195" s="48"/>
      <c r="C195" s="303" t="s">
        <v>88</v>
      </c>
      <c r="D195" s="303"/>
      <c r="E195" s="303"/>
      <c r="F195" s="303"/>
      <c r="G195" s="303"/>
      <c r="H195" s="303"/>
      <c r="I195" s="303"/>
      <c r="J195" s="303"/>
      <c r="K195" s="296"/>
      <c r="L195" s="296"/>
      <c r="M195" s="296"/>
      <c r="N195" s="296"/>
      <c r="O195" s="296"/>
      <c r="P195" s="296"/>
      <c r="Q195" s="296"/>
      <c r="R195" s="296"/>
      <c r="S195" s="296"/>
      <c r="T195" s="296"/>
      <c r="U195" s="296"/>
      <c r="V195" s="296"/>
      <c r="W195" s="296"/>
      <c r="X195" s="296"/>
      <c r="Y195" s="305"/>
      <c r="Z195" s="305"/>
      <c r="AA195" s="305"/>
      <c r="AB195" s="305"/>
      <c r="AC195" s="305"/>
      <c r="AD195" s="305"/>
    </row>
    <row r="196" spans="1:30" ht="19.7" customHeight="1" x14ac:dyDescent="0.2">
      <c r="A196" s="48"/>
      <c r="C196" s="303" t="s">
        <v>89</v>
      </c>
      <c r="D196" s="303"/>
      <c r="E196" s="303"/>
      <c r="F196" s="303"/>
      <c r="G196" s="303"/>
      <c r="H196" s="303"/>
      <c r="I196" s="303"/>
      <c r="J196" s="303"/>
      <c r="K196" s="296"/>
      <c r="L196" s="296"/>
      <c r="M196" s="296"/>
      <c r="N196" s="296"/>
      <c r="O196" s="296"/>
      <c r="P196" s="296"/>
      <c r="Q196" s="296"/>
      <c r="R196" s="296"/>
      <c r="S196" s="296"/>
      <c r="T196" s="296"/>
      <c r="U196" s="296"/>
      <c r="V196" s="296"/>
      <c r="W196" s="296"/>
      <c r="X196" s="296"/>
      <c r="Y196" s="305"/>
      <c r="Z196" s="305"/>
      <c r="AA196" s="305"/>
      <c r="AB196" s="305"/>
      <c r="AC196" s="305"/>
      <c r="AD196" s="305"/>
    </row>
    <row r="197" spans="1:30" ht="19.7" customHeight="1" x14ac:dyDescent="0.2">
      <c r="A197" s="48"/>
      <c r="C197" s="303" t="s">
        <v>90</v>
      </c>
      <c r="D197" s="303"/>
      <c r="E197" s="303"/>
      <c r="F197" s="303"/>
      <c r="G197" s="303"/>
      <c r="H197" s="303"/>
      <c r="I197" s="303"/>
      <c r="J197" s="303"/>
      <c r="K197" s="306"/>
      <c r="L197" s="307"/>
      <c r="M197" s="307"/>
      <c r="N197" s="307"/>
      <c r="O197" s="307"/>
      <c r="P197" s="307"/>
      <c r="Q197" s="308"/>
      <c r="R197" s="296"/>
      <c r="S197" s="296"/>
      <c r="T197" s="296"/>
      <c r="U197" s="296"/>
      <c r="V197" s="296"/>
      <c r="W197" s="296"/>
      <c r="X197" s="296"/>
      <c r="Y197" s="305"/>
      <c r="Z197" s="305"/>
      <c r="AA197" s="305"/>
      <c r="AB197" s="305"/>
      <c r="AC197" s="305"/>
      <c r="AD197" s="305"/>
    </row>
    <row r="198" spans="1:30" ht="19.7" customHeight="1" x14ac:dyDescent="0.2">
      <c r="A198" s="48"/>
      <c r="C198" s="303" t="s">
        <v>91</v>
      </c>
      <c r="D198" s="303"/>
      <c r="E198" s="303"/>
      <c r="F198" s="303"/>
      <c r="G198" s="303"/>
      <c r="H198" s="303"/>
      <c r="I198" s="303"/>
      <c r="J198" s="303"/>
      <c r="K198" s="296"/>
      <c r="L198" s="296"/>
      <c r="M198" s="296"/>
      <c r="N198" s="296"/>
      <c r="O198" s="296"/>
      <c r="P198" s="296"/>
      <c r="Q198" s="296"/>
      <c r="R198" s="296"/>
      <c r="S198" s="296"/>
      <c r="T198" s="296"/>
      <c r="U198" s="296"/>
      <c r="V198" s="296"/>
      <c r="W198" s="296"/>
      <c r="X198" s="296"/>
      <c r="Y198" s="305"/>
      <c r="Z198" s="305"/>
      <c r="AA198" s="305"/>
      <c r="AB198" s="305"/>
      <c r="AC198" s="305"/>
      <c r="AD198" s="305"/>
    </row>
    <row r="199" spans="1:30" ht="13.5" customHeight="1" x14ac:dyDescent="0.2">
      <c r="A199" s="48"/>
      <c r="C199" s="288"/>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row>
    <row r="200" spans="1:30" ht="19.7" customHeight="1" x14ac:dyDescent="0.2">
      <c r="A200" s="48"/>
      <c r="C200" s="290" t="s">
        <v>92</v>
      </c>
      <c r="D200" s="291"/>
      <c r="E200" s="291"/>
      <c r="F200" s="291"/>
      <c r="G200" s="291"/>
      <c r="H200" s="291"/>
      <c r="I200" s="291"/>
      <c r="J200" s="291"/>
      <c r="K200" s="167"/>
      <c r="L200" s="167"/>
      <c r="M200" s="167"/>
      <c r="N200" s="167"/>
      <c r="O200" s="167"/>
      <c r="P200" s="167"/>
      <c r="Q200" s="167"/>
      <c r="R200" s="167"/>
      <c r="S200" s="167"/>
      <c r="T200" s="167"/>
      <c r="U200" s="167"/>
      <c r="V200" s="167"/>
      <c r="W200" s="167"/>
      <c r="X200" s="167"/>
      <c r="Y200" s="297"/>
      <c r="Z200" s="297"/>
      <c r="AA200" s="297"/>
      <c r="AB200" s="297"/>
      <c r="AC200" s="297"/>
      <c r="AD200" s="297"/>
    </row>
    <row r="201" spans="1:30" ht="19.7" customHeight="1" x14ac:dyDescent="0.2">
      <c r="A201" s="48"/>
      <c r="C201" s="300" t="s">
        <v>94</v>
      </c>
      <c r="D201" s="295" t="s">
        <v>95</v>
      </c>
      <c r="E201" s="295"/>
      <c r="F201" s="295"/>
      <c r="G201" s="295"/>
      <c r="H201" s="295"/>
      <c r="I201" s="295"/>
      <c r="J201" s="295"/>
      <c r="K201" s="301"/>
      <c r="L201" s="301"/>
      <c r="M201" s="301"/>
      <c r="N201" s="301"/>
      <c r="O201" s="301"/>
      <c r="P201" s="301"/>
      <c r="Q201" s="301"/>
      <c r="R201" s="301"/>
      <c r="S201" s="301"/>
      <c r="T201" s="301"/>
      <c r="U201" s="301"/>
      <c r="V201" s="301"/>
      <c r="W201" s="301"/>
      <c r="X201" s="301"/>
      <c r="Y201" s="298"/>
      <c r="Z201" s="298"/>
      <c r="AA201" s="298"/>
      <c r="AB201" s="298"/>
      <c r="AC201" s="298"/>
      <c r="AD201" s="298"/>
    </row>
    <row r="202" spans="1:30" ht="19.7" customHeight="1" x14ac:dyDescent="0.2">
      <c r="A202" s="48"/>
      <c r="C202" s="300"/>
      <c r="D202" s="295" t="s">
        <v>96</v>
      </c>
      <c r="E202" s="295"/>
      <c r="F202" s="295"/>
      <c r="G202" s="295"/>
      <c r="H202" s="295"/>
      <c r="I202" s="295"/>
      <c r="J202" s="295"/>
      <c r="K202" s="301"/>
      <c r="L202" s="301"/>
      <c r="M202" s="301"/>
      <c r="N202" s="301"/>
      <c r="O202" s="301"/>
      <c r="P202" s="301"/>
      <c r="Q202" s="301"/>
      <c r="R202" s="301"/>
      <c r="S202" s="301"/>
      <c r="T202" s="301"/>
      <c r="U202" s="301"/>
      <c r="V202" s="301"/>
      <c r="W202" s="301"/>
      <c r="X202" s="301"/>
      <c r="Y202" s="298"/>
      <c r="Z202" s="298"/>
      <c r="AA202" s="298"/>
      <c r="AB202" s="298"/>
      <c r="AC202" s="298"/>
      <c r="AD202" s="298"/>
    </row>
    <row r="203" spans="1:30" ht="19.7" customHeight="1" x14ac:dyDescent="0.2">
      <c r="A203" s="48"/>
      <c r="C203" s="300"/>
      <c r="D203" s="295" t="s">
        <v>97</v>
      </c>
      <c r="E203" s="295"/>
      <c r="F203" s="295"/>
      <c r="G203" s="295"/>
      <c r="H203" s="295"/>
      <c r="I203" s="295"/>
      <c r="J203" s="295"/>
      <c r="K203" s="301"/>
      <c r="L203" s="301"/>
      <c r="M203" s="301"/>
      <c r="N203" s="301"/>
      <c r="O203" s="301"/>
      <c r="P203" s="301"/>
      <c r="Q203" s="301"/>
      <c r="R203" s="301"/>
      <c r="S203" s="301"/>
      <c r="T203" s="301"/>
      <c r="U203" s="301"/>
      <c r="V203" s="301"/>
      <c r="W203" s="301"/>
      <c r="X203" s="301"/>
      <c r="Y203" s="298"/>
      <c r="Z203" s="298"/>
      <c r="AA203" s="298"/>
      <c r="AB203" s="298"/>
      <c r="AC203" s="298"/>
      <c r="AD203" s="298"/>
    </row>
    <row r="204" spans="1:30" ht="19.7" customHeight="1" x14ac:dyDescent="0.2">
      <c r="A204" s="48"/>
      <c r="C204" s="300"/>
      <c r="D204" s="295" t="s">
        <v>98</v>
      </c>
      <c r="E204" s="295"/>
      <c r="F204" s="295"/>
      <c r="G204" s="295"/>
      <c r="H204" s="295"/>
      <c r="I204" s="295"/>
      <c r="J204" s="295"/>
      <c r="K204" s="301"/>
      <c r="L204" s="301"/>
      <c r="M204" s="301"/>
      <c r="N204" s="301"/>
      <c r="O204" s="301"/>
      <c r="P204" s="301"/>
      <c r="Q204" s="301"/>
      <c r="R204" s="301"/>
      <c r="S204" s="301"/>
      <c r="T204" s="301"/>
      <c r="U204" s="301"/>
      <c r="V204" s="301"/>
      <c r="W204" s="301"/>
      <c r="X204" s="301"/>
      <c r="Y204" s="298"/>
      <c r="Z204" s="298"/>
      <c r="AA204" s="298"/>
      <c r="AB204" s="298"/>
      <c r="AC204" s="298"/>
      <c r="AD204" s="298"/>
    </row>
    <row r="205" spans="1:30" ht="19.7" customHeight="1" x14ac:dyDescent="0.2">
      <c r="A205" s="48"/>
      <c r="C205" s="300"/>
      <c r="D205" s="295" t="s">
        <v>99</v>
      </c>
      <c r="E205" s="295"/>
      <c r="F205" s="295"/>
      <c r="G205" s="295"/>
      <c r="H205" s="295"/>
      <c r="I205" s="295"/>
      <c r="J205" s="295"/>
      <c r="K205" s="301"/>
      <c r="L205" s="301"/>
      <c r="M205" s="301"/>
      <c r="N205" s="301"/>
      <c r="O205" s="301"/>
      <c r="P205" s="301"/>
      <c r="Q205" s="301"/>
      <c r="R205" s="301"/>
      <c r="S205" s="301"/>
      <c r="T205" s="301"/>
      <c r="U205" s="301"/>
      <c r="V205" s="301"/>
      <c r="W205" s="301"/>
      <c r="X205" s="301"/>
      <c r="Y205" s="298"/>
      <c r="Z205" s="298"/>
      <c r="AA205" s="298"/>
      <c r="AB205" s="298"/>
      <c r="AC205" s="298"/>
      <c r="AD205" s="298"/>
    </row>
    <row r="206" spans="1:30" ht="19.7" customHeight="1" x14ac:dyDescent="0.2">
      <c r="A206" s="48"/>
      <c r="C206" s="300"/>
      <c r="D206" s="295" t="s">
        <v>104</v>
      </c>
      <c r="E206" s="295"/>
      <c r="F206" s="295"/>
      <c r="G206" s="295"/>
      <c r="H206" s="295"/>
      <c r="I206" s="295"/>
      <c r="J206" s="295"/>
      <c r="K206" s="301"/>
      <c r="L206" s="301"/>
      <c r="M206" s="301"/>
      <c r="N206" s="301"/>
      <c r="O206" s="301"/>
      <c r="P206" s="301"/>
      <c r="Q206" s="301"/>
      <c r="R206" s="301"/>
      <c r="S206" s="301"/>
      <c r="T206" s="301"/>
      <c r="U206" s="301"/>
      <c r="V206" s="301"/>
      <c r="W206" s="301"/>
      <c r="X206" s="301"/>
      <c r="Y206" s="298"/>
      <c r="Z206" s="298"/>
      <c r="AA206" s="298"/>
      <c r="AB206" s="298"/>
      <c r="AC206" s="298"/>
      <c r="AD206" s="298"/>
    </row>
    <row r="207" spans="1:30" ht="19.7" customHeight="1" x14ac:dyDescent="0.2">
      <c r="A207" s="48"/>
      <c r="C207" s="292" t="s">
        <v>93</v>
      </c>
      <c r="D207" s="293"/>
      <c r="E207" s="293"/>
      <c r="F207" s="293"/>
      <c r="G207" s="293"/>
      <c r="H207" s="293"/>
      <c r="I207" s="293"/>
      <c r="J207" s="294"/>
      <c r="K207" s="309">
        <f>SUM(K201:Q206)</f>
        <v>0</v>
      </c>
      <c r="L207" s="309"/>
      <c r="M207" s="309"/>
      <c r="N207" s="309"/>
      <c r="O207" s="309"/>
      <c r="P207" s="309"/>
      <c r="Q207" s="309"/>
      <c r="R207" s="309">
        <f>SUM(R201:X206)</f>
        <v>0</v>
      </c>
      <c r="S207" s="309"/>
      <c r="T207" s="309"/>
      <c r="U207" s="309"/>
      <c r="V207" s="309"/>
      <c r="W207" s="309"/>
      <c r="X207" s="309"/>
      <c r="Y207" s="299"/>
      <c r="Z207" s="299"/>
      <c r="AA207" s="299"/>
      <c r="AB207" s="299"/>
      <c r="AC207" s="299"/>
      <c r="AD207" s="299"/>
    </row>
    <row r="208" spans="1:30" ht="19.7" customHeight="1" x14ac:dyDescent="0.2">
      <c r="A208" s="48"/>
      <c r="C208" s="2" t="s">
        <v>105</v>
      </c>
      <c r="K208" s="309">
        <f>K200+K207</f>
        <v>0</v>
      </c>
      <c r="L208" s="309"/>
      <c r="M208" s="309"/>
      <c r="N208" s="309"/>
      <c r="O208" s="309"/>
      <c r="P208" s="309"/>
      <c r="Q208" s="309"/>
      <c r="R208" s="309">
        <f>R200+R207</f>
        <v>0</v>
      </c>
      <c r="S208" s="309"/>
      <c r="T208" s="309"/>
      <c r="U208" s="309"/>
      <c r="V208" s="309"/>
      <c r="W208" s="309"/>
      <c r="X208" s="309"/>
    </row>
    <row r="209" spans="1:30" ht="6" customHeight="1" x14ac:dyDescent="0.2">
      <c r="A209" s="48"/>
    </row>
    <row r="210" spans="1:30" ht="19.7" customHeight="1" x14ac:dyDescent="0.2">
      <c r="A210" s="48"/>
      <c r="C210" s="198" t="s">
        <v>58</v>
      </c>
      <c r="D210" s="198"/>
      <c r="E210" s="198"/>
      <c r="F210" s="198"/>
      <c r="G210" s="198"/>
      <c r="H210" s="198"/>
      <c r="I210" s="199">
        <f>$K$17</f>
        <v>0</v>
      </c>
      <c r="J210" s="200"/>
      <c r="K210" s="200"/>
      <c r="L210" s="200"/>
      <c r="M210" s="200"/>
      <c r="N210" s="200"/>
      <c r="O210" s="200"/>
      <c r="P210" s="200"/>
      <c r="Q210" s="200"/>
      <c r="R210" s="200"/>
      <c r="S210" s="200"/>
      <c r="T210" s="200"/>
      <c r="U210" s="200"/>
      <c r="V210" s="200"/>
      <c r="W210" s="200"/>
      <c r="X210" s="200"/>
      <c r="Y210" s="200"/>
      <c r="Z210" s="200"/>
      <c r="AA210" s="200"/>
      <c r="AB210" s="200"/>
      <c r="AC210" s="200"/>
      <c r="AD210" s="201"/>
    </row>
    <row r="211" spans="1:30" ht="19.7" customHeight="1" x14ac:dyDescent="0.2">
      <c r="A211" s="48"/>
      <c r="C211" s="198"/>
      <c r="D211" s="198"/>
      <c r="E211" s="198"/>
      <c r="F211" s="198"/>
      <c r="G211" s="198"/>
      <c r="H211" s="198"/>
      <c r="I211" s="202"/>
      <c r="J211" s="203"/>
      <c r="K211" s="203"/>
      <c r="L211" s="203"/>
      <c r="M211" s="203"/>
      <c r="N211" s="203"/>
      <c r="O211" s="203"/>
      <c r="P211" s="203"/>
      <c r="Q211" s="203"/>
      <c r="R211" s="203"/>
      <c r="S211" s="203"/>
      <c r="T211" s="203"/>
      <c r="U211" s="203"/>
      <c r="V211" s="203"/>
      <c r="W211" s="203"/>
      <c r="X211" s="203"/>
      <c r="Y211" s="203"/>
      <c r="Z211" s="203"/>
      <c r="AA211" s="203"/>
      <c r="AB211" s="203"/>
      <c r="AC211" s="203"/>
      <c r="AD211" s="204"/>
    </row>
    <row r="212" spans="1:30" ht="19.7" customHeight="1" x14ac:dyDescent="0.2">
      <c r="A212" s="48"/>
      <c r="C212" s="205" t="s">
        <v>7</v>
      </c>
      <c r="D212" s="206"/>
      <c r="E212" s="206"/>
      <c r="F212" s="206"/>
      <c r="G212" s="206"/>
      <c r="H212" s="207"/>
      <c r="I212" s="208">
        <f>$K$23</f>
        <v>0</v>
      </c>
      <c r="J212" s="209"/>
      <c r="K212" s="209"/>
      <c r="L212" s="209"/>
      <c r="M212" s="209"/>
      <c r="N212" s="209"/>
      <c r="O212" s="209"/>
      <c r="P212" s="209"/>
      <c r="Q212" s="209"/>
      <c r="R212" s="209"/>
      <c r="S212" s="209"/>
      <c r="T212" s="209"/>
      <c r="U212" s="209"/>
      <c r="V212" s="209"/>
      <c r="W212" s="209"/>
      <c r="X212" s="209"/>
      <c r="Y212" s="209"/>
      <c r="Z212" s="209"/>
      <c r="AA212" s="209"/>
      <c r="AB212" s="209"/>
      <c r="AC212" s="209"/>
      <c r="AD212" s="210"/>
    </row>
    <row r="213" spans="1:30" ht="19.7" customHeight="1" x14ac:dyDescent="0.2">
      <c r="A213" s="48"/>
      <c r="C213" s="205" t="s">
        <v>59</v>
      </c>
      <c r="D213" s="206"/>
      <c r="E213" s="206"/>
      <c r="F213" s="206"/>
      <c r="G213" s="206"/>
      <c r="H213" s="207"/>
      <c r="I213" s="211">
        <f>Antragsdatum</f>
        <v>0</v>
      </c>
      <c r="J213" s="212"/>
      <c r="K213" s="212"/>
      <c r="L213" s="212"/>
      <c r="M213" s="212"/>
      <c r="N213" s="212"/>
      <c r="O213" s="212"/>
      <c r="P213" s="212"/>
      <c r="Q213" s="212"/>
      <c r="R213" s="212"/>
      <c r="S213" s="212"/>
      <c r="T213" s="212"/>
      <c r="U213" s="212"/>
      <c r="V213" s="212"/>
      <c r="W213" s="212"/>
      <c r="X213" s="212"/>
      <c r="Y213" s="212"/>
      <c r="Z213" s="212"/>
      <c r="AA213" s="212"/>
      <c r="AB213" s="212"/>
      <c r="AC213" s="212"/>
      <c r="AD213" s="213"/>
    </row>
    <row r="214" spans="1:30" ht="19.7" customHeight="1" x14ac:dyDescent="0.2">
      <c r="A214" s="48"/>
      <c r="K214" s="310" t="s">
        <v>106</v>
      </c>
      <c r="L214" s="311"/>
      <c r="M214" s="311"/>
      <c r="N214" s="311"/>
      <c r="O214" s="311"/>
      <c r="P214" s="311"/>
      <c r="Q214" s="312"/>
      <c r="R214" s="310" t="s">
        <v>107</v>
      </c>
      <c r="S214" s="311"/>
      <c r="T214" s="311"/>
      <c r="U214" s="311"/>
      <c r="V214" s="311"/>
      <c r="W214" s="311"/>
      <c r="X214" s="312"/>
      <c r="Y214" s="310" t="s">
        <v>103</v>
      </c>
      <c r="Z214" s="311"/>
      <c r="AA214" s="311"/>
      <c r="AB214" s="311"/>
      <c r="AC214" s="311"/>
      <c r="AD214" s="312"/>
    </row>
    <row r="215" spans="1:30" ht="19.7" customHeight="1" x14ac:dyDescent="0.2">
      <c r="A215" s="48"/>
      <c r="C215" s="302" t="s">
        <v>87</v>
      </c>
      <c r="D215" s="302"/>
      <c r="E215" s="302"/>
      <c r="F215" s="302"/>
      <c r="G215" s="302"/>
      <c r="H215" s="302"/>
      <c r="I215" s="302"/>
      <c r="J215" s="302"/>
      <c r="K215" s="296"/>
      <c r="L215" s="296"/>
      <c r="M215" s="296"/>
      <c r="N215" s="296"/>
      <c r="O215" s="296"/>
      <c r="P215" s="296"/>
      <c r="Q215" s="296"/>
      <c r="R215" s="296"/>
      <c r="S215" s="296"/>
      <c r="T215" s="296"/>
      <c r="U215" s="296"/>
      <c r="V215" s="296"/>
      <c r="W215" s="296"/>
      <c r="X215" s="296"/>
      <c r="Y215" s="305"/>
      <c r="Z215" s="305"/>
      <c r="AA215" s="305"/>
      <c r="AB215" s="305"/>
      <c r="AC215" s="305"/>
      <c r="AD215" s="305"/>
    </row>
    <row r="216" spans="1:30" ht="21" customHeight="1" x14ac:dyDescent="0.2">
      <c r="A216" s="48"/>
      <c r="C216" s="303" t="s">
        <v>88</v>
      </c>
      <c r="D216" s="303"/>
      <c r="E216" s="303"/>
      <c r="F216" s="303"/>
      <c r="G216" s="303"/>
      <c r="H216" s="303"/>
      <c r="I216" s="303"/>
      <c r="J216" s="303"/>
      <c r="K216" s="296"/>
      <c r="L216" s="296"/>
      <c r="M216" s="296"/>
      <c r="N216" s="296"/>
      <c r="O216" s="296"/>
      <c r="P216" s="296"/>
      <c r="Q216" s="296"/>
      <c r="R216" s="296"/>
      <c r="S216" s="296"/>
      <c r="T216" s="296"/>
      <c r="U216" s="296"/>
      <c r="V216" s="296"/>
      <c r="W216" s="296"/>
      <c r="X216" s="296"/>
      <c r="Y216" s="305"/>
      <c r="Z216" s="305"/>
      <c r="AA216" s="305"/>
      <c r="AB216" s="305"/>
      <c r="AC216" s="305"/>
      <c r="AD216" s="305"/>
    </row>
    <row r="217" spans="1:30" ht="19.7" customHeight="1" x14ac:dyDescent="0.2">
      <c r="A217" s="48"/>
      <c r="C217" s="303" t="s">
        <v>89</v>
      </c>
      <c r="D217" s="303"/>
      <c r="E217" s="303"/>
      <c r="F217" s="303"/>
      <c r="G217" s="303"/>
      <c r="H217" s="303"/>
      <c r="I217" s="303"/>
      <c r="J217" s="303"/>
      <c r="K217" s="296"/>
      <c r="L217" s="296"/>
      <c r="M217" s="296"/>
      <c r="N217" s="296"/>
      <c r="O217" s="296"/>
      <c r="P217" s="296"/>
      <c r="Q217" s="296"/>
      <c r="R217" s="296"/>
      <c r="S217" s="296"/>
      <c r="T217" s="296"/>
      <c r="U217" s="296"/>
      <c r="V217" s="296"/>
      <c r="W217" s="296"/>
      <c r="X217" s="296"/>
      <c r="Y217" s="305"/>
      <c r="Z217" s="305"/>
      <c r="AA217" s="305"/>
      <c r="AB217" s="305"/>
      <c r="AC217" s="305"/>
      <c r="AD217" s="305"/>
    </row>
    <row r="218" spans="1:30" ht="19.7" customHeight="1" x14ac:dyDescent="0.2">
      <c r="A218" s="48"/>
      <c r="C218" s="303" t="s">
        <v>90</v>
      </c>
      <c r="D218" s="303"/>
      <c r="E218" s="303"/>
      <c r="F218" s="303"/>
      <c r="G218" s="303"/>
      <c r="H218" s="303"/>
      <c r="I218" s="303"/>
      <c r="J218" s="303"/>
      <c r="K218" s="306"/>
      <c r="L218" s="307"/>
      <c r="M218" s="307"/>
      <c r="N218" s="307"/>
      <c r="O218" s="307"/>
      <c r="P218" s="307"/>
      <c r="Q218" s="308"/>
      <c r="R218" s="296"/>
      <c r="S218" s="296"/>
      <c r="T218" s="296"/>
      <c r="U218" s="296"/>
      <c r="V218" s="296"/>
      <c r="W218" s="296"/>
      <c r="X218" s="296"/>
      <c r="Y218" s="305"/>
      <c r="Z218" s="305"/>
      <c r="AA218" s="305"/>
      <c r="AB218" s="305"/>
      <c r="AC218" s="305"/>
      <c r="AD218" s="305"/>
    </row>
    <row r="219" spans="1:30" ht="19.7" customHeight="1" x14ac:dyDescent="0.2">
      <c r="A219" s="48"/>
      <c r="C219" s="303" t="s">
        <v>91</v>
      </c>
      <c r="D219" s="303"/>
      <c r="E219" s="303"/>
      <c r="F219" s="303"/>
      <c r="G219" s="303"/>
      <c r="H219" s="303"/>
      <c r="I219" s="303"/>
      <c r="J219" s="303"/>
      <c r="K219" s="296"/>
      <c r="L219" s="296"/>
      <c r="M219" s="296"/>
      <c r="N219" s="296"/>
      <c r="O219" s="296"/>
      <c r="P219" s="296"/>
      <c r="Q219" s="296"/>
      <c r="R219" s="296"/>
      <c r="S219" s="296"/>
      <c r="T219" s="296"/>
      <c r="U219" s="296"/>
      <c r="V219" s="296"/>
      <c r="W219" s="296"/>
      <c r="X219" s="296"/>
      <c r="Y219" s="305"/>
      <c r="Z219" s="305"/>
      <c r="AA219" s="305"/>
      <c r="AB219" s="305"/>
      <c r="AC219" s="305"/>
      <c r="AD219" s="305"/>
    </row>
    <row r="220" spans="1:30" ht="19.7" customHeight="1" x14ac:dyDescent="0.2">
      <c r="A220" s="48"/>
      <c r="C220" s="288"/>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row>
    <row r="221" spans="1:30" ht="19.7" customHeight="1" x14ac:dyDescent="0.2">
      <c r="A221" s="48"/>
      <c r="C221" s="290" t="s">
        <v>92</v>
      </c>
      <c r="D221" s="291"/>
      <c r="E221" s="291"/>
      <c r="F221" s="291"/>
      <c r="G221" s="291"/>
      <c r="H221" s="291"/>
      <c r="I221" s="291"/>
      <c r="J221" s="291"/>
      <c r="K221" s="167"/>
      <c r="L221" s="167"/>
      <c r="M221" s="167"/>
      <c r="N221" s="167"/>
      <c r="O221" s="167"/>
      <c r="P221" s="167"/>
      <c r="Q221" s="167"/>
      <c r="R221" s="167"/>
      <c r="S221" s="167"/>
      <c r="T221" s="167"/>
      <c r="U221" s="167"/>
      <c r="V221" s="167"/>
      <c r="W221" s="167"/>
      <c r="X221" s="167"/>
      <c r="Y221" s="297"/>
      <c r="Z221" s="297"/>
      <c r="AA221" s="297"/>
      <c r="AB221" s="297"/>
      <c r="AC221" s="297"/>
      <c r="AD221" s="297"/>
    </row>
    <row r="222" spans="1:30" ht="19.7" customHeight="1" x14ac:dyDescent="0.2">
      <c r="A222" s="48"/>
      <c r="C222" s="300" t="s">
        <v>94</v>
      </c>
      <c r="D222" s="295" t="s">
        <v>95</v>
      </c>
      <c r="E222" s="295"/>
      <c r="F222" s="295"/>
      <c r="G222" s="295"/>
      <c r="H222" s="295"/>
      <c r="I222" s="295"/>
      <c r="J222" s="295"/>
      <c r="K222" s="313"/>
      <c r="L222" s="314"/>
      <c r="M222" s="314"/>
      <c r="N222" s="314"/>
      <c r="O222" s="314"/>
      <c r="P222" s="314"/>
      <c r="Q222" s="315"/>
      <c r="R222" s="301"/>
      <c r="S222" s="301"/>
      <c r="T222" s="301"/>
      <c r="U222" s="301"/>
      <c r="V222" s="301"/>
      <c r="W222" s="301"/>
      <c r="X222" s="301"/>
      <c r="Y222" s="298"/>
      <c r="Z222" s="298"/>
      <c r="AA222" s="298"/>
      <c r="AB222" s="298"/>
      <c r="AC222" s="298"/>
      <c r="AD222" s="298"/>
    </row>
    <row r="223" spans="1:30" ht="19.7" customHeight="1" x14ac:dyDescent="0.2">
      <c r="A223" s="48"/>
      <c r="C223" s="300"/>
      <c r="D223" s="295" t="s">
        <v>96</v>
      </c>
      <c r="E223" s="295"/>
      <c r="F223" s="295"/>
      <c r="G223" s="295"/>
      <c r="H223" s="295"/>
      <c r="I223" s="295"/>
      <c r="J223" s="295"/>
      <c r="K223" s="301"/>
      <c r="L223" s="301"/>
      <c r="M223" s="301"/>
      <c r="N223" s="301"/>
      <c r="O223" s="301"/>
      <c r="P223" s="301"/>
      <c r="Q223" s="301"/>
      <c r="R223" s="301"/>
      <c r="S223" s="301"/>
      <c r="T223" s="301"/>
      <c r="U223" s="301"/>
      <c r="V223" s="301"/>
      <c r="W223" s="301"/>
      <c r="X223" s="301"/>
      <c r="Y223" s="298"/>
      <c r="Z223" s="298"/>
      <c r="AA223" s="298"/>
      <c r="AB223" s="298"/>
      <c r="AC223" s="298"/>
      <c r="AD223" s="298"/>
    </row>
    <row r="224" spans="1:30" ht="19.7" customHeight="1" x14ac:dyDescent="0.2">
      <c r="A224" s="48"/>
      <c r="C224" s="300"/>
      <c r="D224" s="295" t="s">
        <v>97</v>
      </c>
      <c r="E224" s="295"/>
      <c r="F224" s="295"/>
      <c r="G224" s="295"/>
      <c r="H224" s="295"/>
      <c r="I224" s="295"/>
      <c r="J224" s="295"/>
      <c r="K224" s="301"/>
      <c r="L224" s="301"/>
      <c r="M224" s="301"/>
      <c r="N224" s="301"/>
      <c r="O224" s="301"/>
      <c r="P224" s="301"/>
      <c r="Q224" s="301"/>
      <c r="R224" s="301"/>
      <c r="S224" s="301"/>
      <c r="T224" s="301"/>
      <c r="U224" s="301"/>
      <c r="V224" s="301"/>
      <c r="W224" s="301"/>
      <c r="X224" s="301"/>
      <c r="Y224" s="298"/>
      <c r="Z224" s="298"/>
      <c r="AA224" s="298"/>
      <c r="AB224" s="298"/>
      <c r="AC224" s="298"/>
      <c r="AD224" s="298"/>
    </row>
    <row r="225" spans="1:30" ht="19.7" customHeight="1" x14ac:dyDescent="0.2">
      <c r="A225" s="48"/>
      <c r="C225" s="300"/>
      <c r="D225" s="295" t="s">
        <v>98</v>
      </c>
      <c r="E225" s="295"/>
      <c r="F225" s="295"/>
      <c r="G225" s="295"/>
      <c r="H225" s="295"/>
      <c r="I225" s="295"/>
      <c r="J225" s="295"/>
      <c r="K225" s="301"/>
      <c r="L225" s="301"/>
      <c r="M225" s="301"/>
      <c r="N225" s="301"/>
      <c r="O225" s="301"/>
      <c r="P225" s="301"/>
      <c r="Q225" s="301"/>
      <c r="R225" s="301"/>
      <c r="S225" s="301"/>
      <c r="T225" s="301"/>
      <c r="U225" s="301"/>
      <c r="V225" s="301"/>
      <c r="W225" s="301"/>
      <c r="X225" s="301"/>
      <c r="Y225" s="298"/>
      <c r="Z225" s="298"/>
      <c r="AA225" s="298"/>
      <c r="AB225" s="298"/>
      <c r="AC225" s="298"/>
      <c r="AD225" s="298"/>
    </row>
    <row r="226" spans="1:30" ht="20.25" customHeight="1" x14ac:dyDescent="0.2">
      <c r="A226" s="48"/>
      <c r="C226" s="300"/>
      <c r="D226" s="295" t="s">
        <v>99</v>
      </c>
      <c r="E226" s="295"/>
      <c r="F226" s="295"/>
      <c r="G226" s="295"/>
      <c r="H226" s="295"/>
      <c r="I226" s="295"/>
      <c r="J226" s="295"/>
      <c r="K226" s="301"/>
      <c r="L226" s="301"/>
      <c r="M226" s="301"/>
      <c r="N226" s="301"/>
      <c r="O226" s="301"/>
      <c r="P226" s="301"/>
      <c r="Q226" s="301"/>
      <c r="R226" s="301"/>
      <c r="S226" s="301"/>
      <c r="T226" s="301"/>
      <c r="U226" s="301"/>
      <c r="V226" s="301"/>
      <c r="W226" s="301"/>
      <c r="X226" s="301"/>
      <c r="Y226" s="298"/>
      <c r="Z226" s="298"/>
      <c r="AA226" s="298"/>
      <c r="AB226" s="298"/>
      <c r="AC226" s="298"/>
      <c r="AD226" s="298"/>
    </row>
    <row r="227" spans="1:30" ht="20.25" customHeight="1" x14ac:dyDescent="0.2">
      <c r="A227" s="48"/>
      <c r="C227" s="300"/>
      <c r="D227" s="295" t="s">
        <v>104</v>
      </c>
      <c r="E227" s="295"/>
      <c r="F227" s="295"/>
      <c r="G227" s="295"/>
      <c r="H227" s="295"/>
      <c r="I227" s="295"/>
      <c r="J227" s="295"/>
      <c r="K227" s="301"/>
      <c r="L227" s="301"/>
      <c r="M227" s="301"/>
      <c r="N227" s="301"/>
      <c r="O227" s="301"/>
      <c r="P227" s="301"/>
      <c r="Q227" s="301"/>
      <c r="R227" s="301"/>
      <c r="S227" s="301"/>
      <c r="T227" s="301"/>
      <c r="U227" s="301"/>
      <c r="V227" s="301"/>
      <c r="W227" s="301"/>
      <c r="X227" s="301"/>
      <c r="Y227" s="298"/>
      <c r="Z227" s="298"/>
      <c r="AA227" s="298"/>
      <c r="AB227" s="298"/>
      <c r="AC227" s="298"/>
      <c r="AD227" s="298"/>
    </row>
    <row r="228" spans="1:30" ht="20.25" customHeight="1" x14ac:dyDescent="0.2">
      <c r="A228" s="48"/>
      <c r="C228" s="293" t="s">
        <v>93</v>
      </c>
      <c r="D228" s="293"/>
      <c r="E228" s="293"/>
      <c r="F228" s="293"/>
      <c r="G228" s="293"/>
      <c r="H228" s="293"/>
      <c r="I228" s="293"/>
      <c r="J228" s="294"/>
      <c r="K228" s="309">
        <f>SUM(K222:Q227)</f>
        <v>0</v>
      </c>
      <c r="L228" s="309"/>
      <c r="M228" s="309"/>
      <c r="N228" s="309"/>
      <c r="O228" s="309"/>
      <c r="P228" s="309"/>
      <c r="Q228" s="309"/>
      <c r="R228" s="309">
        <f>SUM(R222:X227)</f>
        <v>0</v>
      </c>
      <c r="S228" s="309"/>
      <c r="T228" s="309"/>
      <c r="U228" s="309"/>
      <c r="V228" s="309"/>
      <c r="W228" s="309"/>
      <c r="X228" s="309"/>
      <c r="Y228" s="316"/>
      <c r="Z228" s="316"/>
      <c r="AA228" s="316"/>
      <c r="AB228" s="316"/>
      <c r="AC228" s="316"/>
      <c r="AD228" s="316"/>
    </row>
    <row r="229" spans="1:30" ht="24.75" customHeight="1" x14ac:dyDescent="0.2">
      <c r="A229" s="48"/>
      <c r="C229" s="2" t="s">
        <v>105</v>
      </c>
      <c r="K229" s="309">
        <f>K221+K228</f>
        <v>0</v>
      </c>
      <c r="L229" s="309"/>
      <c r="M229" s="309"/>
      <c r="N229" s="309"/>
      <c r="O229" s="309"/>
      <c r="P229" s="309"/>
      <c r="Q229" s="309"/>
      <c r="R229" s="309">
        <f>R221+R228</f>
        <v>0</v>
      </c>
      <c r="S229" s="309"/>
      <c r="T229" s="309"/>
      <c r="U229" s="309"/>
      <c r="V229" s="309"/>
      <c r="W229" s="309"/>
      <c r="X229" s="309"/>
    </row>
    <row r="230" spans="1:30" ht="20.25" customHeight="1" x14ac:dyDescent="0.2">
      <c r="A230" s="48"/>
    </row>
    <row r="231" spans="1:30" x14ac:dyDescent="0.2">
      <c r="A231" s="48"/>
      <c r="C231" s="198" t="s">
        <v>58</v>
      </c>
      <c r="D231" s="198"/>
      <c r="E231" s="198"/>
      <c r="F231" s="198"/>
      <c r="G231" s="198"/>
      <c r="H231" s="198"/>
      <c r="I231" s="199">
        <f>$K$17</f>
        <v>0</v>
      </c>
      <c r="J231" s="200"/>
      <c r="K231" s="200"/>
      <c r="L231" s="200"/>
      <c r="M231" s="200"/>
      <c r="N231" s="200"/>
      <c r="O231" s="200"/>
      <c r="P231" s="200"/>
      <c r="Q231" s="200"/>
      <c r="R231" s="200"/>
      <c r="S231" s="200"/>
      <c r="T231" s="200"/>
      <c r="U231" s="200"/>
      <c r="V231" s="200"/>
      <c r="W231" s="200"/>
      <c r="X231" s="200"/>
      <c r="Y231" s="200"/>
      <c r="Z231" s="200"/>
      <c r="AA231" s="200"/>
      <c r="AB231" s="200"/>
      <c r="AC231" s="200"/>
      <c r="AD231" s="201"/>
    </row>
    <row r="232" spans="1:30" x14ac:dyDescent="0.2">
      <c r="A232" s="48"/>
      <c r="C232" s="198"/>
      <c r="D232" s="198"/>
      <c r="E232" s="198"/>
      <c r="F232" s="198"/>
      <c r="G232" s="198"/>
      <c r="H232" s="198"/>
      <c r="I232" s="202"/>
      <c r="J232" s="203"/>
      <c r="K232" s="203"/>
      <c r="L232" s="203"/>
      <c r="M232" s="203"/>
      <c r="N232" s="203"/>
      <c r="O232" s="203"/>
      <c r="P232" s="203"/>
      <c r="Q232" s="203"/>
      <c r="R232" s="203"/>
      <c r="S232" s="203"/>
      <c r="T232" s="203"/>
      <c r="U232" s="203"/>
      <c r="V232" s="203"/>
      <c r="W232" s="203"/>
      <c r="X232" s="203"/>
      <c r="Y232" s="203"/>
      <c r="Z232" s="203"/>
      <c r="AA232" s="203"/>
      <c r="AB232" s="203"/>
      <c r="AC232" s="203"/>
      <c r="AD232" s="204"/>
    </row>
    <row r="233" spans="1:30" ht="19.5" customHeight="1" x14ac:dyDescent="0.2">
      <c r="A233" s="48"/>
      <c r="C233" s="205" t="s">
        <v>7</v>
      </c>
      <c r="D233" s="206"/>
      <c r="E233" s="206"/>
      <c r="F233" s="206"/>
      <c r="G233" s="206"/>
      <c r="H233" s="207"/>
      <c r="I233" s="208">
        <f>$K$23</f>
        <v>0</v>
      </c>
      <c r="J233" s="209"/>
      <c r="K233" s="209"/>
      <c r="L233" s="209"/>
      <c r="M233" s="209"/>
      <c r="N233" s="209"/>
      <c r="O233" s="209"/>
      <c r="P233" s="209"/>
      <c r="Q233" s="209"/>
      <c r="R233" s="209"/>
      <c r="S233" s="209"/>
      <c r="T233" s="209"/>
      <c r="U233" s="209"/>
      <c r="V233" s="209"/>
      <c r="W233" s="209"/>
      <c r="X233" s="209"/>
      <c r="Y233" s="209"/>
      <c r="Z233" s="209"/>
      <c r="AA233" s="209"/>
      <c r="AB233" s="209"/>
      <c r="AC233" s="209"/>
      <c r="AD233" s="210"/>
    </row>
    <row r="234" spans="1:30" x14ac:dyDescent="0.2">
      <c r="A234" s="48"/>
      <c r="C234" s="205" t="s">
        <v>59</v>
      </c>
      <c r="D234" s="206"/>
      <c r="E234" s="206"/>
      <c r="F234" s="206"/>
      <c r="G234" s="206"/>
      <c r="H234" s="207"/>
      <c r="I234" s="211">
        <f>Antragsdatum</f>
        <v>0</v>
      </c>
      <c r="J234" s="212"/>
      <c r="K234" s="212"/>
      <c r="L234" s="212"/>
      <c r="M234" s="212"/>
      <c r="N234" s="212"/>
      <c r="O234" s="212"/>
      <c r="P234" s="212"/>
      <c r="Q234" s="212"/>
      <c r="R234" s="212"/>
      <c r="S234" s="212"/>
      <c r="T234" s="212"/>
      <c r="U234" s="212"/>
      <c r="V234" s="212"/>
      <c r="W234" s="212"/>
      <c r="X234" s="212"/>
      <c r="Y234" s="212"/>
      <c r="Z234" s="212"/>
      <c r="AA234" s="212"/>
      <c r="AB234" s="212"/>
      <c r="AC234" s="212"/>
      <c r="AD234" s="213"/>
    </row>
    <row r="235" spans="1:30" x14ac:dyDescent="0.2">
      <c r="A235" s="48"/>
    </row>
    <row r="236" spans="1:30" ht="12.75" customHeight="1" x14ac:dyDescent="0.2">
      <c r="A236" s="48"/>
    </row>
    <row r="237" spans="1:30" ht="23.25" customHeight="1" x14ac:dyDescent="0.2">
      <c r="A237" s="48"/>
      <c r="C237" s="24" t="s">
        <v>108</v>
      </c>
      <c r="V237" s="317">
        <f>SUM(AA243:AD257)</f>
        <v>0</v>
      </c>
      <c r="W237" s="318"/>
      <c r="X237" s="318"/>
      <c r="Y237" s="318"/>
      <c r="Z237" s="318"/>
      <c r="AA237" s="318"/>
      <c r="AB237" s="318"/>
      <c r="AC237" s="318"/>
      <c r="AD237" s="319"/>
    </row>
    <row r="238" spans="1:30" x14ac:dyDescent="0.2">
      <c r="A238" s="48"/>
      <c r="C238" s="23" t="s">
        <v>82</v>
      </c>
    </row>
    <row r="239" spans="1:30" ht="28.5" customHeight="1" x14ac:dyDescent="0.2">
      <c r="A239" s="48"/>
    </row>
    <row r="240" spans="1:30" ht="30" customHeight="1" x14ac:dyDescent="0.2">
      <c r="A240" s="48"/>
      <c r="C240" s="186" t="s">
        <v>77</v>
      </c>
      <c r="D240" s="187"/>
      <c r="E240" s="187"/>
      <c r="F240" s="187"/>
      <c r="G240" s="187"/>
      <c r="H240" s="187"/>
      <c r="I240" s="187"/>
      <c r="J240" s="187"/>
      <c r="K240" s="187"/>
      <c r="L240" s="187"/>
      <c r="M240" s="187"/>
      <c r="N240" s="187"/>
      <c r="O240" s="187"/>
      <c r="P240" s="187"/>
      <c r="Q240" s="186" t="s">
        <v>160</v>
      </c>
      <c r="R240" s="192"/>
      <c r="S240" s="186" t="s">
        <v>161</v>
      </c>
      <c r="T240" s="192"/>
      <c r="U240" s="215" t="s">
        <v>80</v>
      </c>
      <c r="V240" s="215"/>
      <c r="W240" s="215"/>
      <c r="X240" s="215"/>
      <c r="Y240" s="215" t="s">
        <v>54</v>
      </c>
      <c r="Z240" s="215"/>
      <c r="AA240" s="215"/>
      <c r="AB240" s="215"/>
      <c r="AC240" s="215"/>
      <c r="AD240" s="215"/>
    </row>
    <row r="241" spans="1:30" ht="30" customHeight="1" x14ac:dyDescent="0.2">
      <c r="A241" s="48"/>
      <c r="C241" s="188"/>
      <c r="D241" s="189"/>
      <c r="E241" s="189"/>
      <c r="F241" s="189"/>
      <c r="G241" s="189"/>
      <c r="H241" s="189"/>
      <c r="I241" s="189"/>
      <c r="J241" s="189"/>
      <c r="K241" s="189"/>
      <c r="L241" s="189"/>
      <c r="M241" s="189"/>
      <c r="N241" s="189"/>
      <c r="O241" s="189"/>
      <c r="P241" s="189"/>
      <c r="Q241" s="188"/>
      <c r="R241" s="193"/>
      <c r="S241" s="188"/>
      <c r="T241" s="193"/>
      <c r="U241" s="215"/>
      <c r="V241" s="215"/>
      <c r="W241" s="215"/>
      <c r="X241" s="215"/>
      <c r="Y241" s="215"/>
      <c r="Z241" s="215"/>
      <c r="AA241" s="215"/>
      <c r="AB241" s="215"/>
      <c r="AC241" s="215"/>
      <c r="AD241" s="215"/>
    </row>
    <row r="242" spans="1:30" ht="30" customHeight="1" x14ac:dyDescent="0.2">
      <c r="A242" s="48"/>
      <c r="C242" s="190"/>
      <c r="D242" s="191"/>
      <c r="E242" s="191"/>
      <c r="F242" s="191"/>
      <c r="G242" s="191"/>
      <c r="H242" s="191"/>
      <c r="I242" s="191"/>
      <c r="J242" s="191"/>
      <c r="K242" s="191"/>
      <c r="L242" s="191"/>
      <c r="M242" s="191"/>
      <c r="N242" s="191"/>
      <c r="O242" s="191"/>
      <c r="P242" s="191"/>
      <c r="Q242" s="190"/>
      <c r="R242" s="194"/>
      <c r="S242" s="190"/>
      <c r="T242" s="194"/>
      <c r="U242" s="215"/>
      <c r="V242" s="215"/>
      <c r="W242" s="215"/>
      <c r="X242" s="215"/>
      <c r="Y242" s="215"/>
      <c r="Z242" s="215"/>
      <c r="AA242" s="215"/>
      <c r="AB242" s="215"/>
      <c r="AC242" s="215"/>
      <c r="AD242" s="215"/>
    </row>
    <row r="243" spans="1:30" ht="30" customHeight="1" x14ac:dyDescent="0.2">
      <c r="A243" s="48"/>
      <c r="C243" s="219"/>
      <c r="D243" s="220"/>
      <c r="E243" s="220"/>
      <c r="F243" s="220"/>
      <c r="G243" s="220"/>
      <c r="H243" s="220"/>
      <c r="I243" s="220"/>
      <c r="J243" s="220"/>
      <c r="K243" s="220"/>
      <c r="L243" s="220"/>
      <c r="M243" s="220"/>
      <c r="N243" s="220"/>
      <c r="O243" s="220"/>
      <c r="P243" s="220"/>
      <c r="Q243" s="320"/>
      <c r="R243" s="320"/>
      <c r="S243" s="321"/>
      <c r="T243" s="321"/>
      <c r="U243" s="322"/>
      <c r="V243" s="322"/>
      <c r="W243" s="322"/>
      <c r="X243" s="322"/>
      <c r="Y243" s="354">
        <f>Q243*U243</f>
        <v>0</v>
      </c>
      <c r="Z243" s="354"/>
      <c r="AA243" s="354"/>
      <c r="AB243" s="354"/>
      <c r="AC243" s="354"/>
      <c r="AD243" s="354"/>
    </row>
    <row r="244" spans="1:30" ht="30" customHeight="1" x14ac:dyDescent="0.2">
      <c r="A244" s="48"/>
      <c r="C244" s="219"/>
      <c r="D244" s="220"/>
      <c r="E244" s="220"/>
      <c r="F244" s="220"/>
      <c r="G244" s="220"/>
      <c r="H244" s="220"/>
      <c r="I244" s="220"/>
      <c r="J244" s="220"/>
      <c r="K244" s="220"/>
      <c r="L244" s="220"/>
      <c r="M244" s="220"/>
      <c r="N244" s="220"/>
      <c r="O244" s="220"/>
      <c r="P244" s="220"/>
      <c r="Q244" s="320"/>
      <c r="R244" s="320"/>
      <c r="S244" s="321"/>
      <c r="T244" s="321"/>
      <c r="U244" s="322"/>
      <c r="V244" s="322"/>
      <c r="W244" s="322"/>
      <c r="X244" s="322"/>
      <c r="Y244" s="354">
        <f t="shared" ref="Y244:Y257" si="2">Q244*U244</f>
        <v>0</v>
      </c>
      <c r="Z244" s="354"/>
      <c r="AA244" s="354"/>
      <c r="AB244" s="354"/>
      <c r="AC244" s="354"/>
      <c r="AD244" s="354"/>
    </row>
    <row r="245" spans="1:30" ht="30" customHeight="1" x14ac:dyDescent="0.2">
      <c r="A245" s="48"/>
      <c r="C245" s="219"/>
      <c r="D245" s="220"/>
      <c r="E245" s="220"/>
      <c r="F245" s="220"/>
      <c r="G245" s="220"/>
      <c r="H245" s="220"/>
      <c r="I245" s="220"/>
      <c r="J245" s="220"/>
      <c r="K245" s="220"/>
      <c r="L245" s="220"/>
      <c r="M245" s="220"/>
      <c r="N245" s="220"/>
      <c r="O245" s="220"/>
      <c r="P245" s="220"/>
      <c r="Q245" s="320"/>
      <c r="R245" s="320"/>
      <c r="S245" s="321"/>
      <c r="T245" s="321"/>
      <c r="U245" s="322"/>
      <c r="V245" s="322"/>
      <c r="W245" s="322"/>
      <c r="X245" s="322"/>
      <c r="Y245" s="354">
        <f t="shared" si="2"/>
        <v>0</v>
      </c>
      <c r="Z245" s="354"/>
      <c r="AA245" s="354"/>
      <c r="AB245" s="354"/>
      <c r="AC245" s="354"/>
      <c r="AD245" s="354"/>
    </row>
    <row r="246" spans="1:30" ht="30" customHeight="1" x14ac:dyDescent="0.2">
      <c r="A246" s="48"/>
      <c r="C246" s="219"/>
      <c r="D246" s="220"/>
      <c r="E246" s="220"/>
      <c r="F246" s="220"/>
      <c r="G246" s="220"/>
      <c r="H246" s="220"/>
      <c r="I246" s="220"/>
      <c r="J246" s="220"/>
      <c r="K246" s="220"/>
      <c r="L246" s="220"/>
      <c r="M246" s="220"/>
      <c r="N246" s="220"/>
      <c r="O246" s="220"/>
      <c r="P246" s="220"/>
      <c r="Q246" s="320"/>
      <c r="R246" s="320"/>
      <c r="S246" s="321"/>
      <c r="T246" s="321"/>
      <c r="U246" s="322"/>
      <c r="V246" s="322"/>
      <c r="W246" s="322"/>
      <c r="X246" s="322"/>
      <c r="Y246" s="354">
        <f t="shared" si="2"/>
        <v>0</v>
      </c>
      <c r="Z246" s="354"/>
      <c r="AA246" s="354"/>
      <c r="AB246" s="354"/>
      <c r="AC246" s="354"/>
      <c r="AD246" s="354"/>
    </row>
    <row r="247" spans="1:30" ht="30" customHeight="1" x14ac:dyDescent="0.2">
      <c r="A247" s="48"/>
      <c r="C247" s="219"/>
      <c r="D247" s="220"/>
      <c r="E247" s="220"/>
      <c r="F247" s="220"/>
      <c r="G247" s="220"/>
      <c r="H247" s="220"/>
      <c r="I247" s="220"/>
      <c r="J247" s="220"/>
      <c r="K247" s="220"/>
      <c r="L247" s="220"/>
      <c r="M247" s="220"/>
      <c r="N247" s="220"/>
      <c r="O247" s="220"/>
      <c r="P247" s="220"/>
      <c r="Q247" s="320"/>
      <c r="R247" s="320"/>
      <c r="S247" s="321"/>
      <c r="T247" s="321"/>
      <c r="U247" s="322"/>
      <c r="V247" s="322"/>
      <c r="W247" s="322"/>
      <c r="X247" s="322"/>
      <c r="Y247" s="354">
        <f t="shared" si="2"/>
        <v>0</v>
      </c>
      <c r="Z247" s="354"/>
      <c r="AA247" s="354"/>
      <c r="AB247" s="354"/>
      <c r="AC247" s="354"/>
      <c r="AD247" s="354"/>
    </row>
    <row r="248" spans="1:30" ht="30" customHeight="1" x14ac:dyDescent="0.2">
      <c r="A248" s="48"/>
      <c r="C248" s="219"/>
      <c r="D248" s="220"/>
      <c r="E248" s="220"/>
      <c r="F248" s="220"/>
      <c r="G248" s="220"/>
      <c r="H248" s="220"/>
      <c r="I248" s="220"/>
      <c r="J248" s="220"/>
      <c r="K248" s="220"/>
      <c r="L248" s="220"/>
      <c r="M248" s="220"/>
      <c r="N248" s="220"/>
      <c r="O248" s="220"/>
      <c r="P248" s="220"/>
      <c r="Q248" s="320"/>
      <c r="R248" s="320"/>
      <c r="S248" s="321"/>
      <c r="T248" s="321"/>
      <c r="U248" s="322"/>
      <c r="V248" s="322"/>
      <c r="W248" s="322"/>
      <c r="X248" s="322"/>
      <c r="Y248" s="354">
        <f t="shared" si="2"/>
        <v>0</v>
      </c>
      <c r="Z248" s="354"/>
      <c r="AA248" s="354"/>
      <c r="AB248" s="354"/>
      <c r="AC248" s="354"/>
      <c r="AD248" s="354"/>
    </row>
    <row r="249" spans="1:30" ht="30" customHeight="1" x14ac:dyDescent="0.2">
      <c r="A249" s="48"/>
      <c r="C249" s="219"/>
      <c r="D249" s="220"/>
      <c r="E249" s="220"/>
      <c r="F249" s="220"/>
      <c r="G249" s="220"/>
      <c r="H249" s="220"/>
      <c r="I249" s="220"/>
      <c r="J249" s="220"/>
      <c r="K249" s="220"/>
      <c r="L249" s="220"/>
      <c r="M249" s="220"/>
      <c r="N249" s="220"/>
      <c r="O249" s="220"/>
      <c r="P249" s="220"/>
      <c r="Q249" s="320"/>
      <c r="R249" s="320"/>
      <c r="S249" s="321"/>
      <c r="T249" s="321"/>
      <c r="U249" s="322"/>
      <c r="V249" s="322"/>
      <c r="W249" s="322"/>
      <c r="X249" s="322"/>
      <c r="Y249" s="354">
        <f t="shared" si="2"/>
        <v>0</v>
      </c>
      <c r="Z249" s="354"/>
      <c r="AA249" s="354"/>
      <c r="AB249" s="354"/>
      <c r="AC249" s="354"/>
      <c r="AD249" s="354"/>
    </row>
    <row r="250" spans="1:30" ht="30" customHeight="1" x14ac:dyDescent="0.2">
      <c r="A250" s="48"/>
      <c r="C250" s="219"/>
      <c r="D250" s="220"/>
      <c r="E250" s="220"/>
      <c r="F250" s="220"/>
      <c r="G250" s="220"/>
      <c r="H250" s="220"/>
      <c r="I250" s="220"/>
      <c r="J250" s="220"/>
      <c r="K250" s="220"/>
      <c r="L250" s="220"/>
      <c r="M250" s="220"/>
      <c r="N250" s="220"/>
      <c r="O250" s="220"/>
      <c r="P250" s="220"/>
      <c r="Q250" s="320"/>
      <c r="R250" s="320"/>
      <c r="S250" s="321"/>
      <c r="T250" s="321"/>
      <c r="U250" s="322"/>
      <c r="V250" s="322"/>
      <c r="W250" s="322"/>
      <c r="X250" s="322"/>
      <c r="Y250" s="354">
        <f t="shared" si="2"/>
        <v>0</v>
      </c>
      <c r="Z250" s="354"/>
      <c r="AA250" s="354"/>
      <c r="AB250" s="354"/>
      <c r="AC250" s="354"/>
      <c r="AD250" s="354"/>
    </row>
    <row r="251" spans="1:30" ht="30" customHeight="1" x14ac:dyDescent="0.2">
      <c r="A251" s="48"/>
      <c r="C251" s="219"/>
      <c r="D251" s="220"/>
      <c r="E251" s="220"/>
      <c r="F251" s="220"/>
      <c r="G251" s="220"/>
      <c r="H251" s="220"/>
      <c r="I251" s="220"/>
      <c r="J251" s="220"/>
      <c r="K251" s="220"/>
      <c r="L251" s="220"/>
      <c r="M251" s="220"/>
      <c r="N251" s="220"/>
      <c r="O251" s="220"/>
      <c r="P251" s="220"/>
      <c r="Q251" s="320"/>
      <c r="R251" s="320"/>
      <c r="S251" s="321"/>
      <c r="T251" s="321"/>
      <c r="U251" s="322"/>
      <c r="V251" s="322"/>
      <c r="W251" s="322"/>
      <c r="X251" s="322"/>
      <c r="Y251" s="354">
        <f t="shared" si="2"/>
        <v>0</v>
      </c>
      <c r="Z251" s="354"/>
      <c r="AA251" s="354"/>
      <c r="AB251" s="354"/>
      <c r="AC251" s="354"/>
      <c r="AD251" s="354"/>
    </row>
    <row r="252" spans="1:30" ht="30" customHeight="1" x14ac:dyDescent="0.2">
      <c r="A252" s="48"/>
      <c r="C252" s="219"/>
      <c r="D252" s="220"/>
      <c r="E252" s="220"/>
      <c r="F252" s="220"/>
      <c r="G252" s="220"/>
      <c r="H252" s="220"/>
      <c r="I252" s="220"/>
      <c r="J252" s="220"/>
      <c r="K252" s="220"/>
      <c r="L252" s="220"/>
      <c r="M252" s="220"/>
      <c r="N252" s="220"/>
      <c r="O252" s="220"/>
      <c r="P252" s="220"/>
      <c r="Q252" s="320"/>
      <c r="R252" s="320"/>
      <c r="S252" s="321"/>
      <c r="T252" s="321"/>
      <c r="U252" s="322"/>
      <c r="V252" s="322"/>
      <c r="W252" s="322"/>
      <c r="X252" s="322"/>
      <c r="Y252" s="354">
        <f t="shared" si="2"/>
        <v>0</v>
      </c>
      <c r="Z252" s="354"/>
      <c r="AA252" s="354"/>
      <c r="AB252" s="354"/>
      <c r="AC252" s="354"/>
      <c r="AD252" s="354"/>
    </row>
    <row r="253" spans="1:30" ht="30" customHeight="1" x14ac:dyDescent="0.2">
      <c r="A253" s="48"/>
      <c r="C253" s="219"/>
      <c r="D253" s="220"/>
      <c r="E253" s="220"/>
      <c r="F253" s="220"/>
      <c r="G253" s="220"/>
      <c r="H253" s="220"/>
      <c r="I253" s="220"/>
      <c r="J253" s="220"/>
      <c r="K253" s="220"/>
      <c r="L253" s="220"/>
      <c r="M253" s="220"/>
      <c r="N253" s="220"/>
      <c r="O253" s="220"/>
      <c r="P253" s="220"/>
      <c r="Q253" s="320"/>
      <c r="R253" s="320"/>
      <c r="S253" s="321"/>
      <c r="T253" s="321"/>
      <c r="U253" s="322"/>
      <c r="V253" s="322"/>
      <c r="W253" s="322"/>
      <c r="X253" s="322"/>
      <c r="Y253" s="354">
        <f t="shared" si="2"/>
        <v>0</v>
      </c>
      <c r="Z253" s="354"/>
      <c r="AA253" s="354"/>
      <c r="AB253" s="354"/>
      <c r="AC253" s="354"/>
      <c r="AD253" s="354"/>
    </row>
    <row r="254" spans="1:30" ht="30" customHeight="1" x14ac:dyDescent="0.2">
      <c r="A254" s="48"/>
      <c r="C254" s="219"/>
      <c r="D254" s="220"/>
      <c r="E254" s="220"/>
      <c r="F254" s="220"/>
      <c r="G254" s="220"/>
      <c r="H254" s="220"/>
      <c r="I254" s="220"/>
      <c r="J254" s="220"/>
      <c r="K254" s="220"/>
      <c r="L254" s="220"/>
      <c r="M254" s="220"/>
      <c r="N254" s="220"/>
      <c r="O254" s="220"/>
      <c r="P254" s="220"/>
      <c r="Q254" s="320"/>
      <c r="R254" s="320"/>
      <c r="S254" s="321"/>
      <c r="T254" s="321"/>
      <c r="U254" s="322"/>
      <c r="V254" s="322"/>
      <c r="W254" s="322"/>
      <c r="X254" s="322"/>
      <c r="Y254" s="354">
        <f t="shared" si="2"/>
        <v>0</v>
      </c>
      <c r="Z254" s="354"/>
      <c r="AA254" s="354"/>
      <c r="AB254" s="354"/>
      <c r="AC254" s="354"/>
      <c r="AD254" s="354"/>
    </row>
    <row r="255" spans="1:30" ht="30" customHeight="1" x14ac:dyDescent="0.2">
      <c r="A255" s="48"/>
      <c r="C255" s="219"/>
      <c r="D255" s="220"/>
      <c r="E255" s="220"/>
      <c r="F255" s="220"/>
      <c r="G255" s="220"/>
      <c r="H255" s="220"/>
      <c r="I255" s="220"/>
      <c r="J255" s="220"/>
      <c r="K255" s="220"/>
      <c r="L255" s="220"/>
      <c r="M255" s="220"/>
      <c r="N255" s="220"/>
      <c r="O255" s="220"/>
      <c r="P255" s="220"/>
      <c r="Q255" s="320"/>
      <c r="R255" s="320"/>
      <c r="S255" s="321"/>
      <c r="T255" s="321"/>
      <c r="U255" s="322"/>
      <c r="V255" s="322"/>
      <c r="W255" s="322"/>
      <c r="X255" s="322"/>
      <c r="Y255" s="354">
        <f t="shared" si="2"/>
        <v>0</v>
      </c>
      <c r="Z255" s="354"/>
      <c r="AA255" s="354"/>
      <c r="AB255" s="354"/>
      <c r="AC255" s="354"/>
      <c r="AD255" s="354"/>
    </row>
    <row r="256" spans="1:30" ht="30" customHeight="1" x14ac:dyDescent="0.2">
      <c r="A256" s="48"/>
      <c r="C256" s="219"/>
      <c r="D256" s="220"/>
      <c r="E256" s="220"/>
      <c r="F256" s="220"/>
      <c r="G256" s="220"/>
      <c r="H256" s="220"/>
      <c r="I256" s="220"/>
      <c r="J256" s="220"/>
      <c r="K256" s="220"/>
      <c r="L256" s="220"/>
      <c r="M256" s="220"/>
      <c r="N256" s="220"/>
      <c r="O256" s="220"/>
      <c r="P256" s="220"/>
      <c r="Q256" s="320"/>
      <c r="R256" s="320"/>
      <c r="S256" s="321"/>
      <c r="T256" s="321"/>
      <c r="U256" s="322"/>
      <c r="V256" s="322"/>
      <c r="W256" s="322"/>
      <c r="X256" s="322"/>
      <c r="Y256" s="354">
        <f t="shared" si="2"/>
        <v>0</v>
      </c>
      <c r="Z256" s="354"/>
      <c r="AA256" s="354"/>
      <c r="AB256" s="354"/>
      <c r="AC256" s="354"/>
      <c r="AD256" s="354"/>
    </row>
    <row r="257" spans="1:30" ht="30" customHeight="1" x14ac:dyDescent="0.2">
      <c r="A257" s="48"/>
      <c r="C257" s="219"/>
      <c r="D257" s="220"/>
      <c r="E257" s="220"/>
      <c r="F257" s="220"/>
      <c r="G257" s="220"/>
      <c r="H257" s="220"/>
      <c r="I257" s="220"/>
      <c r="J257" s="220"/>
      <c r="K257" s="220"/>
      <c r="L257" s="220"/>
      <c r="M257" s="220"/>
      <c r="N257" s="220"/>
      <c r="O257" s="220"/>
      <c r="P257" s="220"/>
      <c r="Q257" s="320"/>
      <c r="R257" s="320"/>
      <c r="S257" s="321"/>
      <c r="T257" s="321"/>
      <c r="U257" s="322"/>
      <c r="V257" s="322"/>
      <c r="W257" s="322"/>
      <c r="X257" s="322"/>
      <c r="Y257" s="354">
        <f t="shared" si="2"/>
        <v>0</v>
      </c>
      <c r="Z257" s="354"/>
      <c r="AA257" s="354"/>
      <c r="AB257" s="354"/>
      <c r="AC257" s="354"/>
      <c r="AD257" s="354"/>
    </row>
    <row r="258" spans="1:30" x14ac:dyDescent="0.2">
      <c r="A258" s="48"/>
    </row>
    <row r="259" spans="1:30" x14ac:dyDescent="0.2">
      <c r="A259" s="48"/>
    </row>
    <row r="260" spans="1:30" x14ac:dyDescent="0.2">
      <c r="A260" s="48"/>
      <c r="C260" s="198" t="s">
        <v>58</v>
      </c>
      <c r="D260" s="198"/>
      <c r="E260" s="198"/>
      <c r="F260" s="198"/>
      <c r="G260" s="198"/>
      <c r="H260" s="198"/>
      <c r="I260" s="199">
        <f>$K$17</f>
        <v>0</v>
      </c>
      <c r="J260" s="200"/>
      <c r="K260" s="200"/>
      <c r="L260" s="200"/>
      <c r="M260" s="200"/>
      <c r="N260" s="200"/>
      <c r="O260" s="200"/>
      <c r="P260" s="200"/>
      <c r="Q260" s="200"/>
      <c r="R260" s="200"/>
      <c r="S260" s="200"/>
      <c r="T260" s="200"/>
      <c r="U260" s="200"/>
      <c r="V260" s="200"/>
      <c r="W260" s="200"/>
      <c r="X260" s="200"/>
      <c r="Y260" s="200"/>
      <c r="Z260" s="200"/>
      <c r="AA260" s="200"/>
      <c r="AB260" s="200"/>
      <c r="AC260" s="200"/>
      <c r="AD260" s="201"/>
    </row>
    <row r="261" spans="1:30" x14ac:dyDescent="0.2">
      <c r="A261" s="48"/>
      <c r="C261" s="198"/>
      <c r="D261" s="198"/>
      <c r="E261" s="198"/>
      <c r="F261" s="198"/>
      <c r="G261" s="198"/>
      <c r="H261" s="198"/>
      <c r="I261" s="202"/>
      <c r="J261" s="203"/>
      <c r="K261" s="203"/>
      <c r="L261" s="203"/>
      <c r="M261" s="203"/>
      <c r="N261" s="203"/>
      <c r="O261" s="203"/>
      <c r="P261" s="203"/>
      <c r="Q261" s="203"/>
      <c r="R261" s="203"/>
      <c r="S261" s="203"/>
      <c r="T261" s="203"/>
      <c r="U261" s="203"/>
      <c r="V261" s="203"/>
      <c r="W261" s="203"/>
      <c r="X261" s="203"/>
      <c r="Y261" s="203"/>
      <c r="Z261" s="203"/>
      <c r="AA261" s="203"/>
      <c r="AB261" s="203"/>
      <c r="AC261" s="203"/>
      <c r="AD261" s="204"/>
    </row>
    <row r="262" spans="1:30" ht="24.75" customHeight="1" x14ac:dyDescent="0.2">
      <c r="A262" s="48"/>
      <c r="C262" s="205" t="s">
        <v>7</v>
      </c>
      <c r="D262" s="206"/>
      <c r="E262" s="206"/>
      <c r="F262" s="206"/>
      <c r="G262" s="206"/>
      <c r="H262" s="207"/>
      <c r="I262" s="208">
        <f>$K$23</f>
        <v>0</v>
      </c>
      <c r="J262" s="209"/>
      <c r="K262" s="209"/>
      <c r="L262" s="209"/>
      <c r="M262" s="209"/>
      <c r="N262" s="209"/>
      <c r="O262" s="209"/>
      <c r="P262" s="209"/>
      <c r="Q262" s="209"/>
      <c r="R262" s="209"/>
      <c r="S262" s="209"/>
      <c r="T262" s="209"/>
      <c r="U262" s="209"/>
      <c r="V262" s="209"/>
      <c r="W262" s="209"/>
      <c r="X262" s="209"/>
      <c r="Y262" s="209"/>
      <c r="Z262" s="209"/>
      <c r="AA262" s="209"/>
      <c r="AB262" s="209"/>
      <c r="AC262" s="209"/>
      <c r="AD262" s="210"/>
    </row>
    <row r="263" spans="1:30" ht="20.25" customHeight="1" x14ac:dyDescent="0.2">
      <c r="A263" s="48"/>
      <c r="C263" s="205" t="s">
        <v>59</v>
      </c>
      <c r="D263" s="206"/>
      <c r="E263" s="206"/>
      <c r="F263" s="206"/>
      <c r="G263" s="206"/>
      <c r="H263" s="207"/>
      <c r="I263" s="211">
        <f>Antragsdatum</f>
        <v>0</v>
      </c>
      <c r="J263" s="212"/>
      <c r="K263" s="212"/>
      <c r="L263" s="212"/>
      <c r="M263" s="212"/>
      <c r="N263" s="212"/>
      <c r="O263" s="212"/>
      <c r="P263" s="212"/>
      <c r="Q263" s="212"/>
      <c r="R263" s="212"/>
      <c r="S263" s="212"/>
      <c r="T263" s="212"/>
      <c r="U263" s="212"/>
      <c r="V263" s="212"/>
      <c r="W263" s="212"/>
      <c r="X263" s="212"/>
      <c r="Y263" s="212"/>
      <c r="Z263" s="212"/>
      <c r="AA263" s="212"/>
      <c r="AB263" s="212"/>
      <c r="AC263" s="212"/>
      <c r="AD263" s="213"/>
    </row>
    <row r="264" spans="1:30" x14ac:dyDescent="0.2">
      <c r="A264" s="48"/>
    </row>
    <row r="265" spans="1:30" x14ac:dyDescent="0.2">
      <c r="A265" s="48"/>
      <c r="C265" s="24" t="s">
        <v>115</v>
      </c>
    </row>
    <row r="266" spans="1:30" x14ac:dyDescent="0.2">
      <c r="A266" s="48"/>
    </row>
    <row r="267" spans="1:30" ht="23.25" customHeight="1" x14ac:dyDescent="0.2">
      <c r="A267" s="48"/>
      <c r="I267" s="323" t="s">
        <v>109</v>
      </c>
      <c r="J267" s="323"/>
      <c r="K267" s="323"/>
      <c r="L267" s="323"/>
      <c r="M267" s="323"/>
      <c r="N267" s="323"/>
      <c r="O267" s="323"/>
      <c r="P267" s="323"/>
      <c r="Q267" s="323"/>
      <c r="R267" s="323"/>
      <c r="S267" s="323"/>
      <c r="T267" s="323"/>
      <c r="U267" s="323"/>
      <c r="V267" s="185">
        <f>geplEL</f>
        <v>0</v>
      </c>
      <c r="W267" s="185"/>
      <c r="X267" s="185"/>
      <c r="Y267" s="185"/>
      <c r="Z267" s="185"/>
      <c r="AA267" s="185"/>
      <c r="AB267" s="185"/>
      <c r="AC267" s="185"/>
      <c r="AD267" s="185"/>
    </row>
    <row r="268" spans="1:30" ht="23.25" customHeight="1" x14ac:dyDescent="0.2">
      <c r="A268" s="48"/>
      <c r="I268" s="323" t="s">
        <v>110</v>
      </c>
      <c r="J268" s="323"/>
      <c r="K268" s="323"/>
      <c r="L268" s="323"/>
      <c r="M268" s="323"/>
      <c r="N268" s="323"/>
      <c r="O268" s="323"/>
      <c r="P268" s="323"/>
      <c r="Q268" s="323"/>
      <c r="R268" s="323"/>
      <c r="S268" s="323"/>
      <c r="T268" s="323"/>
      <c r="U268" s="323"/>
      <c r="V268" s="185">
        <f>geplSachm</f>
        <v>0</v>
      </c>
      <c r="W268" s="185"/>
      <c r="X268" s="185"/>
      <c r="Y268" s="185"/>
      <c r="Z268" s="185"/>
      <c r="AA268" s="185"/>
      <c r="AB268" s="185"/>
      <c r="AC268" s="185"/>
      <c r="AD268" s="185"/>
    </row>
    <row r="269" spans="1:30" ht="23.25" customHeight="1" x14ac:dyDescent="0.2">
      <c r="A269" s="48"/>
      <c r="I269" s="323" t="s">
        <v>111</v>
      </c>
      <c r="J269" s="323"/>
      <c r="K269" s="323"/>
      <c r="L269" s="323"/>
      <c r="M269" s="323"/>
      <c r="N269" s="323"/>
      <c r="O269" s="323"/>
      <c r="P269" s="323"/>
      <c r="Q269" s="323"/>
      <c r="R269" s="323"/>
      <c r="S269" s="323"/>
      <c r="T269" s="323"/>
      <c r="U269" s="323"/>
      <c r="V269" s="185">
        <f>geplFL</f>
        <v>0</v>
      </c>
      <c r="W269" s="185"/>
      <c r="X269" s="185"/>
      <c r="Y269" s="185"/>
      <c r="Z269" s="185"/>
      <c r="AA269" s="185"/>
      <c r="AB269" s="185"/>
      <c r="AC269" s="185"/>
      <c r="AD269" s="185"/>
    </row>
    <row r="270" spans="1:30" ht="23.25" customHeight="1" x14ac:dyDescent="0.2">
      <c r="A270" s="48"/>
      <c r="I270" s="323" t="s">
        <v>112</v>
      </c>
      <c r="J270" s="323"/>
      <c r="K270" s="323"/>
      <c r="L270" s="323"/>
      <c r="M270" s="323"/>
      <c r="N270" s="323"/>
      <c r="O270" s="323"/>
      <c r="P270" s="323"/>
      <c r="Q270" s="323"/>
      <c r="R270" s="323"/>
      <c r="S270" s="323"/>
      <c r="T270" s="323"/>
      <c r="U270" s="323"/>
      <c r="V270" s="185">
        <f>geplFE</f>
        <v>0</v>
      </c>
      <c r="W270" s="185"/>
      <c r="X270" s="185"/>
      <c r="Y270" s="185"/>
      <c r="Z270" s="185"/>
      <c r="AA270" s="185"/>
      <c r="AB270" s="185"/>
      <c r="AC270" s="185"/>
      <c r="AD270" s="185"/>
    </row>
    <row r="271" spans="1:30" ht="23.25" customHeight="1" x14ac:dyDescent="0.2">
      <c r="A271" s="48"/>
      <c r="I271" s="323" t="s">
        <v>113</v>
      </c>
      <c r="J271" s="323"/>
      <c r="K271" s="323"/>
      <c r="L271" s="323"/>
      <c r="M271" s="323"/>
      <c r="N271" s="323"/>
      <c r="O271" s="323"/>
      <c r="P271" s="323"/>
      <c r="Q271" s="323"/>
      <c r="R271" s="323"/>
      <c r="S271" s="323"/>
      <c r="T271" s="323"/>
      <c r="U271" s="323"/>
      <c r="V271" s="185">
        <f>geplSon</f>
        <v>0</v>
      </c>
      <c r="W271" s="185"/>
      <c r="X271" s="185"/>
      <c r="Y271" s="185"/>
      <c r="Z271" s="185"/>
      <c r="AA271" s="185"/>
      <c r="AB271" s="185"/>
      <c r="AC271" s="185"/>
      <c r="AD271" s="185"/>
    </row>
    <row r="272" spans="1:30" ht="25.5" customHeight="1" x14ac:dyDescent="0.2">
      <c r="A272" s="48"/>
      <c r="I272" s="324" t="s">
        <v>114</v>
      </c>
      <c r="J272" s="325"/>
      <c r="K272" s="325"/>
      <c r="L272" s="325"/>
      <c r="M272" s="325"/>
      <c r="N272" s="325"/>
      <c r="O272" s="325"/>
      <c r="P272" s="325"/>
      <c r="Q272" s="325"/>
      <c r="R272" s="325"/>
      <c r="S272" s="325"/>
      <c r="T272" s="325"/>
      <c r="U272" s="326"/>
      <c r="V272" s="309">
        <f>SUM(V267:AD271)</f>
        <v>0</v>
      </c>
      <c r="W272" s="309"/>
      <c r="X272" s="309"/>
      <c r="Y272" s="309"/>
      <c r="Z272" s="309"/>
      <c r="AA272" s="309"/>
      <c r="AB272" s="309"/>
      <c r="AC272" s="309"/>
      <c r="AD272" s="309"/>
    </row>
    <row r="273" spans="1:30" x14ac:dyDescent="0.2">
      <c r="A273" s="48"/>
      <c r="I273" s="4"/>
      <c r="J273" s="4"/>
      <c r="K273" s="4"/>
      <c r="L273" s="4"/>
      <c r="M273" s="4"/>
      <c r="N273" s="4"/>
      <c r="O273" s="4"/>
      <c r="P273" s="4"/>
      <c r="Q273" s="4"/>
      <c r="R273" s="4"/>
      <c r="S273" s="4"/>
      <c r="T273" s="4"/>
      <c r="U273" s="4"/>
    </row>
    <row r="274" spans="1:30" x14ac:dyDescent="0.2">
      <c r="A274" s="48"/>
      <c r="C274" s="24" t="s">
        <v>116</v>
      </c>
      <c r="I274" s="4"/>
      <c r="J274" s="4"/>
      <c r="K274" s="4"/>
      <c r="L274" s="4"/>
      <c r="M274" s="4"/>
      <c r="N274" s="4"/>
      <c r="O274" s="4"/>
      <c r="P274" s="4"/>
      <c r="Q274" s="4"/>
      <c r="R274" s="4"/>
      <c r="S274" s="4"/>
      <c r="T274" s="4"/>
      <c r="U274" s="4"/>
    </row>
    <row r="275" spans="1:30" x14ac:dyDescent="0.2">
      <c r="A275" s="48"/>
      <c r="I275" s="4"/>
      <c r="J275" s="4"/>
      <c r="K275" s="4"/>
      <c r="L275" s="4"/>
      <c r="M275" s="4"/>
      <c r="N275" s="4"/>
      <c r="O275" s="4"/>
      <c r="P275" s="4"/>
      <c r="Q275" s="4"/>
      <c r="R275" s="4"/>
      <c r="S275" s="4"/>
      <c r="T275" s="4"/>
      <c r="U275" s="4"/>
    </row>
    <row r="276" spans="1:30" ht="20.25" customHeight="1" x14ac:dyDescent="0.2">
      <c r="A276" s="48"/>
      <c r="I276" s="323" t="s">
        <v>109</v>
      </c>
      <c r="J276" s="323"/>
      <c r="K276" s="323"/>
      <c r="L276" s="323"/>
      <c r="M276" s="323"/>
      <c r="N276" s="323"/>
      <c r="O276" s="323"/>
      <c r="P276" s="323"/>
      <c r="Q276" s="323"/>
      <c r="R276" s="323"/>
      <c r="S276" s="323"/>
      <c r="T276" s="323"/>
      <c r="U276" s="323"/>
      <c r="V276" s="185">
        <f>geplEL</f>
        <v>0</v>
      </c>
      <c r="W276" s="185"/>
      <c r="X276" s="185"/>
      <c r="Y276" s="185"/>
      <c r="Z276" s="185"/>
      <c r="AA276" s="185"/>
      <c r="AB276" s="185"/>
      <c r="AC276" s="185"/>
      <c r="AD276" s="185"/>
    </row>
    <row r="277" spans="1:30" ht="20.25" customHeight="1" x14ac:dyDescent="0.2">
      <c r="A277" s="48"/>
      <c r="I277" s="323" t="s">
        <v>117</v>
      </c>
      <c r="J277" s="323"/>
      <c r="K277" s="323"/>
      <c r="L277" s="323"/>
      <c r="M277" s="323"/>
      <c r="N277" s="323"/>
      <c r="O277" s="323"/>
      <c r="P277" s="323"/>
      <c r="Q277" s="323"/>
      <c r="R277" s="323"/>
      <c r="S277" s="323"/>
      <c r="T277" s="323"/>
      <c r="U277" s="323"/>
      <c r="V277" s="327"/>
      <c r="W277" s="327"/>
      <c r="X277" s="327"/>
      <c r="Y277" s="327"/>
      <c r="Z277" s="327"/>
      <c r="AA277" s="327"/>
      <c r="AB277" s="327"/>
      <c r="AC277" s="327"/>
      <c r="AD277" s="327"/>
    </row>
    <row r="278" spans="1:30" ht="20.25" customHeight="1" x14ac:dyDescent="0.2">
      <c r="A278" s="48"/>
      <c r="I278" s="328" t="s">
        <v>118</v>
      </c>
      <c r="J278" s="329"/>
      <c r="K278" s="329"/>
      <c r="L278" s="329"/>
      <c r="M278" s="329"/>
      <c r="N278" s="329"/>
      <c r="O278" s="329"/>
      <c r="P278" s="329"/>
      <c r="Q278" s="329"/>
      <c r="R278" s="329"/>
      <c r="S278" s="329"/>
      <c r="T278" s="329"/>
      <c r="U278" s="330"/>
      <c r="V278" s="185">
        <f>SUM(V276:AD277)</f>
        <v>0</v>
      </c>
      <c r="W278" s="185"/>
      <c r="X278" s="185"/>
      <c r="Y278" s="185"/>
      <c r="Z278" s="185"/>
      <c r="AA278" s="185"/>
      <c r="AB278" s="185"/>
      <c r="AC278" s="185"/>
      <c r="AD278" s="185"/>
    </row>
    <row r="279" spans="1:30" ht="20.25" customHeight="1" x14ac:dyDescent="0.2">
      <c r="A279" s="48"/>
      <c r="I279" s="323" t="s">
        <v>119</v>
      </c>
      <c r="J279" s="323"/>
      <c r="K279" s="323"/>
      <c r="L279" s="323"/>
      <c r="M279" s="323"/>
      <c r="N279" s="323"/>
      <c r="O279" s="323"/>
      <c r="P279" s="323"/>
      <c r="Q279" s="323"/>
      <c r="R279" s="323"/>
      <c r="S279" s="323"/>
      <c r="T279" s="323"/>
      <c r="U279" s="323"/>
      <c r="V279" s="327"/>
      <c r="W279" s="327"/>
      <c r="X279" s="327"/>
      <c r="Y279" s="327"/>
      <c r="Z279" s="327"/>
      <c r="AA279" s="327"/>
      <c r="AB279" s="327"/>
      <c r="AC279" s="327"/>
      <c r="AD279" s="327"/>
    </row>
    <row r="280" spans="1:30" ht="20.25" customHeight="1" x14ac:dyDescent="0.2">
      <c r="A280" s="48"/>
      <c r="I280" s="323" t="s">
        <v>120</v>
      </c>
      <c r="J280" s="323"/>
      <c r="K280" s="323"/>
      <c r="L280" s="323"/>
      <c r="M280" s="323"/>
      <c r="N280" s="323"/>
      <c r="O280" s="323"/>
      <c r="P280" s="323"/>
      <c r="Q280" s="323"/>
      <c r="R280" s="323"/>
      <c r="S280" s="323"/>
      <c r="T280" s="323"/>
      <c r="U280" s="323"/>
      <c r="V280" s="327"/>
      <c r="W280" s="327"/>
      <c r="X280" s="327"/>
      <c r="Y280" s="327"/>
      <c r="Z280" s="327"/>
      <c r="AA280" s="327"/>
      <c r="AB280" s="327"/>
      <c r="AC280" s="327"/>
      <c r="AD280" s="327"/>
    </row>
    <row r="281" spans="1:30" ht="43.5" customHeight="1" x14ac:dyDescent="0.2">
      <c r="A281" s="48"/>
      <c r="I281" s="331" t="s">
        <v>175</v>
      </c>
      <c r="J281" s="332"/>
      <c r="K281" s="332"/>
      <c r="L281" s="332"/>
      <c r="M281" s="332"/>
      <c r="N281" s="332"/>
      <c r="O281" s="332"/>
      <c r="P281" s="332"/>
      <c r="Q281" s="332"/>
      <c r="R281" s="332"/>
      <c r="S281" s="332"/>
      <c r="T281" s="332"/>
      <c r="U281" s="333"/>
      <c r="V281" s="334">
        <f>V272-V276-V277-V279-V280</f>
        <v>0</v>
      </c>
      <c r="W281" s="334"/>
      <c r="X281" s="334"/>
      <c r="Y281" s="334"/>
      <c r="Z281" s="334"/>
      <c r="AA281" s="334"/>
      <c r="AB281" s="334"/>
      <c r="AC281" s="334"/>
      <c r="AD281" s="334"/>
    </row>
    <row r="282" spans="1:30" ht="18.75" customHeight="1" x14ac:dyDescent="0.2">
      <c r="A282" s="48"/>
      <c r="I282" s="328" t="s">
        <v>121</v>
      </c>
      <c r="J282" s="329"/>
      <c r="K282" s="329"/>
      <c r="L282" s="329"/>
      <c r="M282" s="329"/>
      <c r="N282" s="329"/>
      <c r="O282" s="329"/>
      <c r="P282" s="329"/>
      <c r="Q282" s="329"/>
      <c r="R282" s="329"/>
      <c r="S282" s="329"/>
      <c r="T282" s="329"/>
      <c r="U282" s="330"/>
      <c r="V282" s="185">
        <f>SUM(V279:AD281)</f>
        <v>0</v>
      </c>
      <c r="W282" s="185"/>
      <c r="X282" s="185"/>
      <c r="Y282" s="185"/>
      <c r="Z282" s="185"/>
      <c r="AA282" s="185"/>
      <c r="AB282" s="185"/>
      <c r="AC282" s="185"/>
      <c r="AD282" s="185"/>
    </row>
    <row r="283" spans="1:30" ht="27.75" customHeight="1" x14ac:dyDescent="0.2">
      <c r="A283" s="48"/>
      <c r="I283" s="324" t="s">
        <v>122</v>
      </c>
      <c r="J283" s="325"/>
      <c r="K283" s="325"/>
      <c r="L283" s="325"/>
      <c r="M283" s="325"/>
      <c r="N283" s="325"/>
      <c r="O283" s="325"/>
      <c r="P283" s="325"/>
      <c r="Q283" s="325"/>
      <c r="R283" s="325"/>
      <c r="S283" s="325"/>
      <c r="T283" s="325"/>
      <c r="U283" s="326"/>
      <c r="V283" s="336">
        <f>V278+V282</f>
        <v>0</v>
      </c>
      <c r="W283" s="337"/>
      <c r="X283" s="337"/>
      <c r="Y283" s="337"/>
      <c r="Z283" s="337"/>
      <c r="AA283" s="337"/>
      <c r="AB283" s="337"/>
      <c r="AC283" s="337"/>
      <c r="AD283" s="338"/>
    </row>
    <row r="284" spans="1:30" x14ac:dyDescent="0.2">
      <c r="A284" s="48"/>
    </row>
    <row r="285" spans="1:30" x14ac:dyDescent="0.2">
      <c r="A285" s="48"/>
      <c r="Q285" s="42" t="s">
        <v>172</v>
      </c>
      <c r="R285" s="42"/>
      <c r="S285" s="42"/>
      <c r="T285" s="42"/>
      <c r="U285" s="42"/>
      <c r="V285" s="42"/>
      <c r="W285" s="42"/>
      <c r="X285" s="42"/>
      <c r="Y285" s="42"/>
      <c r="Z285" s="42"/>
      <c r="AA285" s="42"/>
      <c r="AB285" s="42"/>
      <c r="AC285" s="42"/>
      <c r="AD285" s="42"/>
    </row>
    <row r="286" spans="1:30" x14ac:dyDescent="0.2">
      <c r="A286" s="48"/>
      <c r="C286" s="24" t="s">
        <v>123</v>
      </c>
    </row>
    <row r="287" spans="1:30" x14ac:dyDescent="0.2">
      <c r="A287" s="48"/>
      <c r="C287" s="24"/>
    </row>
    <row r="288" spans="1:30" ht="14.25" customHeight="1" x14ac:dyDescent="0.2">
      <c r="A288" s="48"/>
      <c r="C288" s="24"/>
      <c r="I288" s="2" t="s">
        <v>124</v>
      </c>
      <c r="V288" s="340"/>
      <c r="W288" s="340"/>
      <c r="X288" s="340"/>
      <c r="Y288" s="340"/>
      <c r="Z288" s="340"/>
      <c r="AA288" s="340"/>
      <c r="AB288" s="340"/>
      <c r="AC288" s="340"/>
      <c r="AD288" s="340"/>
    </row>
    <row r="289" spans="1:30" ht="5.25" customHeight="1" x14ac:dyDescent="0.2">
      <c r="A289" s="48"/>
      <c r="C289" s="24"/>
    </row>
    <row r="290" spans="1:30" ht="15" customHeight="1" x14ac:dyDescent="0.2">
      <c r="A290" s="48"/>
      <c r="I290" s="2" t="s">
        <v>125</v>
      </c>
      <c r="V290" s="340"/>
      <c r="W290" s="340"/>
      <c r="X290" s="340"/>
      <c r="Y290" s="340"/>
      <c r="Z290" s="340"/>
      <c r="AA290" s="340"/>
      <c r="AB290" s="340"/>
      <c r="AC290" s="340"/>
      <c r="AD290" s="340"/>
    </row>
    <row r="291" spans="1:30" x14ac:dyDescent="0.2">
      <c r="A291" s="48"/>
    </row>
    <row r="292" spans="1:30" x14ac:dyDescent="0.2">
      <c r="A292" s="48"/>
      <c r="I292" s="2" t="s">
        <v>126</v>
      </c>
      <c r="V292" s="304" t="s">
        <v>127</v>
      </c>
      <c r="W292" s="304"/>
      <c r="X292" s="304"/>
      <c r="Y292" s="304"/>
      <c r="Z292" s="304"/>
      <c r="AA292" s="304" t="s">
        <v>128</v>
      </c>
      <c r="AB292" s="304"/>
      <c r="AC292" s="304"/>
      <c r="AD292" s="304"/>
    </row>
    <row r="293" spans="1:30" ht="17.25" customHeight="1" x14ac:dyDescent="0.2">
      <c r="A293" s="48"/>
      <c r="V293" s="341"/>
      <c r="W293" s="342"/>
      <c r="X293" s="342"/>
      <c r="Y293" s="342"/>
      <c r="Z293" s="343"/>
      <c r="AA293" s="167"/>
      <c r="AB293" s="167"/>
      <c r="AC293" s="167"/>
      <c r="AD293" s="167"/>
    </row>
    <row r="294" spans="1:30" ht="17.25" customHeight="1" x14ac:dyDescent="0.2">
      <c r="A294" s="48"/>
      <c r="V294" s="164" t="str">
        <f>IF($V$293&gt;0,$V$293+1,"")</f>
        <v/>
      </c>
      <c r="W294" s="165"/>
      <c r="X294" s="165"/>
      <c r="Y294" s="165"/>
      <c r="Z294" s="166"/>
      <c r="AA294" s="167"/>
      <c r="AB294" s="167"/>
      <c r="AC294" s="167"/>
      <c r="AD294" s="167"/>
    </row>
    <row r="295" spans="1:30" ht="17.25" customHeight="1" x14ac:dyDescent="0.2">
      <c r="A295" s="48"/>
      <c r="V295" s="164" t="str">
        <f>IF($V$293&gt;0,$V$293+2,"")</f>
        <v/>
      </c>
      <c r="W295" s="165"/>
      <c r="X295" s="165"/>
      <c r="Y295" s="165"/>
      <c r="Z295" s="166"/>
      <c r="AA295" s="167"/>
      <c r="AB295" s="167"/>
      <c r="AC295" s="167"/>
      <c r="AD295" s="167"/>
    </row>
    <row r="296" spans="1:30" ht="17.25" customHeight="1" x14ac:dyDescent="0.2">
      <c r="A296" s="48"/>
      <c r="V296" s="164" t="str">
        <f>IF($V$293&gt;0,$V$293+3,"")</f>
        <v/>
      </c>
      <c r="W296" s="165"/>
      <c r="X296" s="165"/>
      <c r="Y296" s="165"/>
      <c r="Z296" s="166"/>
      <c r="AA296" s="167"/>
      <c r="AB296" s="167"/>
      <c r="AC296" s="167"/>
      <c r="AD296" s="167"/>
    </row>
    <row r="297" spans="1:30" ht="17.25" customHeight="1" x14ac:dyDescent="0.2">
      <c r="A297" s="48"/>
      <c r="V297" s="164" t="str">
        <f>IF($V$293&gt;0,$V$293+4,"")</f>
        <v/>
      </c>
      <c r="W297" s="165"/>
      <c r="X297" s="165"/>
      <c r="Y297" s="165"/>
      <c r="Z297" s="166"/>
      <c r="AA297" s="167"/>
      <c r="AB297" s="167"/>
      <c r="AC297" s="167"/>
      <c r="AD297" s="167"/>
    </row>
    <row r="298" spans="1:30" x14ac:dyDescent="0.2">
      <c r="A298" s="48"/>
      <c r="V298" s="25"/>
      <c r="W298" s="25"/>
      <c r="X298" s="25"/>
      <c r="Y298" s="25"/>
      <c r="Z298" s="25"/>
      <c r="AA298" s="309">
        <f>SUM(AA293:AD297)</f>
        <v>0</v>
      </c>
      <c r="AB298" s="309"/>
      <c r="AC298" s="309"/>
      <c r="AD298" s="309"/>
    </row>
    <row r="299" spans="1:30" x14ac:dyDescent="0.2">
      <c r="A299" s="48"/>
      <c r="V299" s="25"/>
      <c r="W299" s="25"/>
      <c r="X299" s="25"/>
      <c r="Y299" s="25"/>
      <c r="Z299" s="25"/>
      <c r="AA299" s="43"/>
      <c r="AB299" s="43"/>
      <c r="AC299" s="43"/>
      <c r="AD299" s="44" t="s">
        <v>173</v>
      </c>
    </row>
    <row r="300" spans="1:30" ht="15" x14ac:dyDescent="0.25">
      <c r="A300" s="48"/>
      <c r="C300" s="26"/>
      <c r="D300" s="27" t="s">
        <v>129</v>
      </c>
    </row>
    <row r="301" spans="1:30" x14ac:dyDescent="0.2">
      <c r="A301" s="48"/>
      <c r="C301" s="28"/>
      <c r="D301" s="54" t="s">
        <v>169</v>
      </c>
    </row>
    <row r="302" spans="1:30" ht="15" x14ac:dyDescent="0.25">
      <c r="A302" s="48"/>
      <c r="C302" s="28"/>
      <c r="D302" s="40"/>
    </row>
    <row r="303" spans="1:30" x14ac:dyDescent="0.2">
      <c r="A303" s="48"/>
      <c r="C303" s="198" t="s">
        <v>58</v>
      </c>
      <c r="D303" s="198"/>
      <c r="E303" s="198"/>
      <c r="F303" s="198"/>
      <c r="G303" s="198"/>
      <c r="H303" s="198"/>
      <c r="I303" s="199">
        <f>$K$17</f>
        <v>0</v>
      </c>
      <c r="J303" s="200"/>
      <c r="K303" s="200"/>
      <c r="L303" s="200"/>
      <c r="M303" s="200"/>
      <c r="N303" s="200"/>
      <c r="O303" s="200"/>
      <c r="P303" s="200"/>
      <c r="Q303" s="200"/>
      <c r="R303" s="200"/>
      <c r="S303" s="200"/>
      <c r="T303" s="200"/>
      <c r="U303" s="200"/>
      <c r="V303" s="200"/>
      <c r="W303" s="200"/>
      <c r="X303" s="200"/>
      <c r="Y303" s="200"/>
      <c r="Z303" s="200"/>
      <c r="AA303" s="200"/>
      <c r="AB303" s="200"/>
      <c r="AC303" s="200"/>
      <c r="AD303" s="201"/>
    </row>
    <row r="304" spans="1:30" x14ac:dyDescent="0.2">
      <c r="A304" s="48"/>
      <c r="C304" s="198"/>
      <c r="D304" s="198"/>
      <c r="E304" s="198"/>
      <c r="F304" s="198"/>
      <c r="G304" s="198"/>
      <c r="H304" s="198"/>
      <c r="I304" s="202"/>
      <c r="J304" s="203"/>
      <c r="K304" s="203"/>
      <c r="L304" s="203"/>
      <c r="M304" s="203"/>
      <c r="N304" s="203"/>
      <c r="O304" s="203"/>
      <c r="P304" s="203"/>
      <c r="Q304" s="203"/>
      <c r="R304" s="203"/>
      <c r="S304" s="203"/>
      <c r="T304" s="203"/>
      <c r="U304" s="203"/>
      <c r="V304" s="203"/>
      <c r="W304" s="203"/>
      <c r="X304" s="203"/>
      <c r="Y304" s="203"/>
      <c r="Z304" s="203"/>
      <c r="AA304" s="203"/>
      <c r="AB304" s="203"/>
      <c r="AC304" s="203"/>
      <c r="AD304" s="204"/>
    </row>
    <row r="305" spans="1:31" ht="15.75" customHeight="1" x14ac:dyDescent="0.2">
      <c r="A305" s="48"/>
      <c r="C305" s="205" t="s">
        <v>7</v>
      </c>
      <c r="D305" s="206"/>
      <c r="E305" s="206"/>
      <c r="F305" s="206"/>
      <c r="G305" s="206"/>
      <c r="H305" s="207"/>
      <c r="I305" s="208">
        <f>$K$23</f>
        <v>0</v>
      </c>
      <c r="J305" s="209"/>
      <c r="K305" s="209"/>
      <c r="L305" s="209"/>
      <c r="M305" s="209"/>
      <c r="N305" s="209"/>
      <c r="O305" s="209"/>
      <c r="P305" s="209"/>
      <c r="Q305" s="209"/>
      <c r="R305" s="209"/>
      <c r="S305" s="209"/>
      <c r="T305" s="209"/>
      <c r="U305" s="209"/>
      <c r="V305" s="209"/>
      <c r="W305" s="209"/>
      <c r="X305" s="209"/>
      <c r="Y305" s="209"/>
      <c r="Z305" s="209"/>
      <c r="AA305" s="209"/>
      <c r="AB305" s="209"/>
      <c r="AC305" s="209"/>
      <c r="AD305" s="210"/>
    </row>
    <row r="306" spans="1:31" ht="20.25" customHeight="1" x14ac:dyDescent="0.2">
      <c r="A306" s="48"/>
      <c r="C306" s="205" t="s">
        <v>59</v>
      </c>
      <c r="D306" s="206"/>
      <c r="E306" s="206"/>
      <c r="F306" s="206"/>
      <c r="G306" s="206"/>
      <c r="H306" s="207"/>
      <c r="I306" s="211">
        <f>Antragsdatum</f>
        <v>0</v>
      </c>
      <c r="J306" s="212"/>
      <c r="K306" s="212"/>
      <c r="L306" s="212"/>
      <c r="M306" s="212"/>
      <c r="N306" s="212"/>
      <c r="O306" s="212"/>
      <c r="P306" s="212"/>
      <c r="Q306" s="212"/>
      <c r="R306" s="212"/>
      <c r="S306" s="212"/>
      <c r="T306" s="212"/>
      <c r="U306" s="212"/>
      <c r="V306" s="212"/>
      <c r="W306" s="212"/>
      <c r="X306" s="212"/>
      <c r="Y306" s="212"/>
      <c r="Z306" s="212"/>
      <c r="AA306" s="212"/>
      <c r="AB306" s="212"/>
      <c r="AC306" s="212"/>
      <c r="AD306" s="213"/>
    </row>
    <row r="307" spans="1:31" x14ac:dyDescent="0.2">
      <c r="A307" s="48"/>
    </row>
    <row r="308" spans="1:31" ht="15" x14ac:dyDescent="0.25">
      <c r="A308" s="48"/>
      <c r="C308" s="24" t="s">
        <v>131</v>
      </c>
      <c r="D308" s="26"/>
    </row>
    <row r="309" spans="1:31" ht="15" x14ac:dyDescent="0.25">
      <c r="A309" s="48"/>
      <c r="C309" s="30"/>
      <c r="D309" s="26"/>
    </row>
    <row r="310" spans="1:31" x14ac:dyDescent="0.2">
      <c r="A310" s="48"/>
      <c r="C310" s="12"/>
      <c r="D310" s="2" t="s">
        <v>144</v>
      </c>
    </row>
    <row r="311" spans="1:31" ht="20.25" customHeight="1" x14ac:dyDescent="0.2">
      <c r="A311" s="48"/>
      <c r="D311" s="31" t="s">
        <v>47</v>
      </c>
      <c r="E311" s="4" t="s">
        <v>133</v>
      </c>
    </row>
    <row r="312" spans="1:31" ht="27.75" customHeight="1" x14ac:dyDescent="0.2">
      <c r="A312" s="48"/>
      <c r="D312" s="31" t="s">
        <v>47</v>
      </c>
      <c r="E312" s="222" t="s">
        <v>132</v>
      </c>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c r="AC312" s="222"/>
      <c r="AD312" s="222"/>
    </row>
    <row r="313" spans="1:31" ht="15" x14ac:dyDescent="0.25">
      <c r="A313" s="48"/>
      <c r="C313" s="4"/>
      <c r="D313" s="26"/>
    </row>
    <row r="314" spans="1:31" x14ac:dyDescent="0.2">
      <c r="A314" s="48"/>
      <c r="C314" s="12"/>
      <c r="D314" s="2" t="s">
        <v>145</v>
      </c>
    </row>
    <row r="315" spans="1:31" ht="24" customHeight="1" x14ac:dyDescent="0.2">
      <c r="A315" s="48"/>
      <c r="D315" s="31" t="s">
        <v>47</v>
      </c>
      <c r="E315" s="4" t="s">
        <v>134</v>
      </c>
    </row>
    <row r="316" spans="1:31" ht="24" customHeight="1" x14ac:dyDescent="0.2">
      <c r="A316" s="48"/>
      <c r="D316" s="31" t="s">
        <v>47</v>
      </c>
      <c r="E316" s="4" t="s">
        <v>135</v>
      </c>
    </row>
    <row r="317" spans="1:31" ht="24" customHeight="1" x14ac:dyDescent="0.2">
      <c r="A317" s="48"/>
      <c r="D317" s="31" t="s">
        <v>47</v>
      </c>
      <c r="E317" s="4" t="s">
        <v>136</v>
      </c>
      <c r="AE317" s="53"/>
    </row>
    <row r="318" spans="1:31" ht="46.5" customHeight="1" x14ac:dyDescent="0.2">
      <c r="A318" s="48"/>
      <c r="D318" s="31" t="s">
        <v>47</v>
      </c>
      <c r="E318" s="222" t="s">
        <v>137</v>
      </c>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c r="AC318" s="222"/>
      <c r="AD318" s="53"/>
    </row>
    <row r="319" spans="1:31" ht="19.5" customHeight="1" x14ac:dyDescent="0.2">
      <c r="A319" s="48"/>
      <c r="D319" s="31" t="s">
        <v>47</v>
      </c>
      <c r="E319" s="4" t="s">
        <v>138</v>
      </c>
    </row>
    <row r="320" spans="1:31" x14ac:dyDescent="0.2">
      <c r="A320" s="48"/>
      <c r="C320" s="32"/>
      <c r="D320" s="31"/>
    </row>
    <row r="321" spans="1:31" ht="85.5" customHeight="1" x14ac:dyDescent="0.2">
      <c r="A321" s="48"/>
      <c r="D321" s="339" t="s">
        <v>146</v>
      </c>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row>
    <row r="322" spans="1:31" ht="14.25" customHeight="1" x14ac:dyDescent="0.25">
      <c r="A322" s="48"/>
      <c r="C322" s="33"/>
      <c r="D322" s="26"/>
    </row>
    <row r="323" spans="1:31" x14ac:dyDescent="0.2">
      <c r="A323" s="48"/>
      <c r="C323" s="24" t="s">
        <v>139</v>
      </c>
      <c r="D323" s="24"/>
    </row>
    <row r="324" spans="1:31" x14ac:dyDescent="0.2">
      <c r="A324" s="48"/>
      <c r="C324" s="34"/>
      <c r="D324" s="12" t="s">
        <v>130</v>
      </c>
    </row>
    <row r="325" spans="1:31" ht="15" x14ac:dyDescent="0.25">
      <c r="A325" s="48"/>
      <c r="C325" s="26"/>
      <c r="D325" s="35" t="s">
        <v>163</v>
      </c>
    </row>
    <row r="326" spans="1:31" ht="15" x14ac:dyDescent="0.25">
      <c r="A326" s="48"/>
      <c r="C326" s="26"/>
    </row>
    <row r="327" spans="1:31" ht="15" x14ac:dyDescent="0.25">
      <c r="A327" s="48"/>
      <c r="C327" s="2" t="s">
        <v>152</v>
      </c>
      <c r="D327" s="26"/>
      <c r="E327" s="2" t="s">
        <v>147</v>
      </c>
    </row>
    <row r="328" spans="1:31" ht="34.5" customHeight="1" x14ac:dyDescent="0.25">
      <c r="A328" s="48"/>
      <c r="C328" s="29"/>
      <c r="D328" s="46"/>
      <c r="E328" s="339" t="s">
        <v>143</v>
      </c>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row>
    <row r="329" spans="1:31" ht="32.25" customHeight="1" x14ac:dyDescent="0.2">
      <c r="A329" s="48"/>
      <c r="E329" s="2" t="s">
        <v>148</v>
      </c>
      <c r="L329" s="171"/>
      <c r="M329" s="172"/>
      <c r="N329" s="172"/>
      <c r="O329" s="172"/>
      <c r="P329" s="172"/>
      <c r="Q329" s="172"/>
      <c r="R329" s="172"/>
      <c r="S329" s="172"/>
      <c r="T329" s="172"/>
      <c r="U329" s="172"/>
      <c r="V329" s="172"/>
      <c r="W329" s="172"/>
      <c r="X329" s="172"/>
      <c r="Y329" s="172"/>
      <c r="Z329" s="172"/>
      <c r="AA329" s="172"/>
      <c r="AB329" s="172"/>
      <c r="AC329" s="172"/>
      <c r="AD329" s="173"/>
      <c r="AE329" s="52"/>
    </row>
    <row r="330" spans="1:31" x14ac:dyDescent="0.2">
      <c r="A330" s="48"/>
      <c r="L330" s="41"/>
      <c r="M330" s="41"/>
      <c r="N330" s="41"/>
      <c r="O330" s="41"/>
      <c r="P330" s="41"/>
      <c r="Q330" s="41"/>
      <c r="R330" s="41"/>
      <c r="S330" s="41"/>
      <c r="T330" s="41"/>
      <c r="U330" s="41"/>
      <c r="V330" s="41"/>
      <c r="W330" s="41"/>
      <c r="X330" s="41"/>
      <c r="Y330" s="41"/>
      <c r="Z330" s="41"/>
      <c r="AA330" s="41"/>
      <c r="AB330" s="41"/>
      <c r="AC330" s="41"/>
      <c r="AD330" s="41"/>
      <c r="AE330" s="37"/>
    </row>
    <row r="331" spans="1:31" x14ac:dyDescent="0.2">
      <c r="A331" s="48"/>
      <c r="L331" s="171"/>
      <c r="M331" s="172"/>
      <c r="N331" s="172"/>
      <c r="O331" s="172"/>
      <c r="P331" s="172"/>
      <c r="Q331" s="172"/>
      <c r="R331" s="172"/>
      <c r="S331" s="172"/>
      <c r="T331" s="172"/>
      <c r="U331" s="172"/>
      <c r="V331" s="172"/>
      <c r="W331" s="172"/>
      <c r="X331" s="172"/>
      <c r="Y331" s="172"/>
      <c r="Z331" s="172"/>
      <c r="AA331" s="172"/>
      <c r="AB331" s="172"/>
      <c r="AC331" s="172"/>
      <c r="AD331" s="173"/>
      <c r="AE331" s="37"/>
    </row>
    <row r="332" spans="1:31" x14ac:dyDescent="0.2">
      <c r="A332" s="48"/>
      <c r="L332" s="41"/>
      <c r="M332" s="41"/>
      <c r="N332" s="41"/>
      <c r="O332" s="41"/>
      <c r="P332" s="41"/>
      <c r="Q332" s="41"/>
      <c r="R332" s="41"/>
      <c r="S332" s="41"/>
      <c r="T332" s="41"/>
      <c r="U332" s="41"/>
      <c r="V332" s="41"/>
      <c r="W332" s="41"/>
      <c r="X332" s="41"/>
      <c r="Y332" s="41"/>
      <c r="Z332" s="41"/>
      <c r="AA332" s="41"/>
      <c r="AB332" s="41"/>
      <c r="AC332" s="41"/>
      <c r="AD332" s="41"/>
      <c r="AE332" s="37"/>
    </row>
    <row r="333" spans="1:31" x14ac:dyDescent="0.2">
      <c r="A333" s="48"/>
      <c r="L333" s="171"/>
      <c r="M333" s="172"/>
      <c r="N333" s="172"/>
      <c r="O333" s="172"/>
      <c r="P333" s="172"/>
      <c r="Q333" s="172"/>
      <c r="R333" s="172"/>
      <c r="S333" s="172"/>
      <c r="T333" s="172"/>
      <c r="U333" s="172"/>
      <c r="V333" s="172"/>
      <c r="W333" s="172"/>
      <c r="X333" s="172"/>
      <c r="Y333" s="172"/>
      <c r="Z333" s="172"/>
      <c r="AA333" s="172"/>
      <c r="AB333" s="172"/>
      <c r="AC333" s="172"/>
      <c r="AD333" s="173"/>
      <c r="AE333" s="37"/>
    </row>
    <row r="334" spans="1:31" x14ac:dyDescent="0.2">
      <c r="A334" s="48"/>
    </row>
    <row r="335" spans="1:31" x14ac:dyDescent="0.2">
      <c r="A335" s="48"/>
      <c r="C335" s="2" t="s">
        <v>153</v>
      </c>
      <c r="E335" s="2" t="s">
        <v>156</v>
      </c>
    </row>
    <row r="336" spans="1:31" x14ac:dyDescent="0.2">
      <c r="A336" s="48"/>
      <c r="D336" s="47"/>
      <c r="E336" s="4" t="s">
        <v>155</v>
      </c>
    </row>
    <row r="337" spans="1:31" ht="23.25" customHeight="1" x14ac:dyDescent="0.2">
      <c r="A337" s="48"/>
    </row>
    <row r="338" spans="1:31" x14ac:dyDescent="0.2">
      <c r="A338" s="48"/>
      <c r="C338" s="2" t="s">
        <v>154</v>
      </c>
      <c r="E338" s="2" t="s">
        <v>157</v>
      </c>
    </row>
    <row r="339" spans="1:31" x14ac:dyDescent="0.2">
      <c r="A339" s="48"/>
    </row>
    <row r="340" spans="1:31" x14ac:dyDescent="0.2">
      <c r="A340" s="48"/>
      <c r="D340" s="47"/>
      <c r="E340" s="2" t="s">
        <v>148</v>
      </c>
      <c r="L340" s="171"/>
      <c r="M340" s="172"/>
      <c r="N340" s="172"/>
      <c r="O340" s="172"/>
      <c r="P340" s="172"/>
      <c r="Q340" s="172"/>
      <c r="R340" s="172"/>
      <c r="S340" s="172"/>
      <c r="T340" s="172"/>
      <c r="U340" s="172"/>
      <c r="V340" s="172"/>
      <c r="W340" s="172"/>
      <c r="X340" s="172"/>
      <c r="Y340" s="172"/>
      <c r="Z340" s="172"/>
      <c r="AA340" s="172"/>
      <c r="AB340" s="172"/>
      <c r="AC340" s="172"/>
      <c r="AD340" s="173"/>
      <c r="AE340" s="52"/>
    </row>
    <row r="341" spans="1:31" x14ac:dyDescent="0.2">
      <c r="A341" s="48"/>
      <c r="D341" s="47"/>
      <c r="L341" s="41"/>
      <c r="M341" s="41"/>
      <c r="N341" s="41"/>
      <c r="O341" s="41"/>
      <c r="P341" s="41"/>
      <c r="Q341" s="41"/>
      <c r="R341" s="41"/>
      <c r="S341" s="41"/>
      <c r="T341" s="41"/>
      <c r="U341" s="41"/>
      <c r="V341" s="41"/>
      <c r="W341" s="41"/>
      <c r="X341" s="41"/>
      <c r="Y341" s="41"/>
      <c r="Z341" s="41"/>
      <c r="AA341" s="41"/>
      <c r="AB341" s="41"/>
      <c r="AC341" s="41"/>
      <c r="AD341" s="41"/>
      <c r="AE341" s="37"/>
    </row>
    <row r="342" spans="1:31" x14ac:dyDescent="0.2">
      <c r="A342" s="48"/>
      <c r="L342" s="171"/>
      <c r="M342" s="172"/>
      <c r="N342" s="172"/>
      <c r="O342" s="172"/>
      <c r="P342" s="172"/>
      <c r="Q342" s="172"/>
      <c r="R342" s="172"/>
      <c r="S342" s="172"/>
      <c r="T342" s="172"/>
      <c r="U342" s="172"/>
      <c r="V342" s="172"/>
      <c r="W342" s="172"/>
      <c r="X342" s="172"/>
      <c r="Y342" s="172"/>
      <c r="Z342" s="172"/>
      <c r="AA342" s="172"/>
      <c r="AB342" s="172"/>
      <c r="AC342" s="172"/>
      <c r="AD342" s="173"/>
      <c r="AE342" s="37"/>
    </row>
    <row r="343" spans="1:31" x14ac:dyDescent="0.2">
      <c r="A343" s="48"/>
      <c r="L343" s="41"/>
      <c r="M343" s="41"/>
      <c r="N343" s="41"/>
      <c r="O343" s="41"/>
      <c r="P343" s="41"/>
      <c r="Q343" s="41"/>
      <c r="R343" s="41"/>
      <c r="S343" s="41"/>
      <c r="T343" s="41"/>
      <c r="U343" s="41"/>
      <c r="V343" s="41"/>
      <c r="W343" s="41"/>
      <c r="X343" s="41"/>
      <c r="Y343" s="41"/>
      <c r="Z343" s="41"/>
      <c r="AA343" s="41"/>
      <c r="AB343" s="41"/>
      <c r="AC343" s="41"/>
      <c r="AD343" s="41"/>
      <c r="AE343" s="37"/>
    </row>
    <row r="344" spans="1:31" x14ac:dyDescent="0.2">
      <c r="A344" s="48"/>
      <c r="L344" s="171"/>
      <c r="M344" s="172"/>
      <c r="N344" s="172"/>
      <c r="O344" s="172"/>
      <c r="P344" s="172"/>
      <c r="Q344" s="172"/>
      <c r="R344" s="172"/>
      <c r="S344" s="172"/>
      <c r="T344" s="172"/>
      <c r="U344" s="172"/>
      <c r="V344" s="172"/>
      <c r="W344" s="172"/>
      <c r="X344" s="172"/>
      <c r="Y344" s="172"/>
      <c r="Z344" s="172"/>
      <c r="AA344" s="172"/>
      <c r="AB344" s="172"/>
      <c r="AC344" s="172"/>
      <c r="AD344" s="173"/>
      <c r="AE344" s="37"/>
    </row>
    <row r="345" spans="1:31" x14ac:dyDescent="0.2">
      <c r="A345" s="48"/>
    </row>
    <row r="346" spans="1:31" x14ac:dyDescent="0.2">
      <c r="A346" s="48"/>
    </row>
    <row r="347" spans="1:31" x14ac:dyDescent="0.2">
      <c r="A347" s="48"/>
    </row>
    <row r="348" spans="1:31" x14ac:dyDescent="0.2">
      <c r="A348" s="48"/>
      <c r="C348" s="198" t="s">
        <v>58</v>
      </c>
      <c r="D348" s="198"/>
      <c r="E348" s="198"/>
      <c r="F348" s="198"/>
      <c r="G348" s="198"/>
      <c r="H348" s="198"/>
      <c r="I348" s="199">
        <f>$K$17</f>
        <v>0</v>
      </c>
      <c r="J348" s="200"/>
      <c r="K348" s="200"/>
      <c r="L348" s="200"/>
      <c r="M348" s="200"/>
      <c r="N348" s="200"/>
      <c r="O348" s="200"/>
      <c r="P348" s="200"/>
      <c r="Q348" s="200"/>
      <c r="R348" s="200"/>
      <c r="S348" s="200"/>
      <c r="T348" s="200"/>
      <c r="U348" s="200"/>
      <c r="V348" s="200"/>
      <c r="W348" s="200"/>
      <c r="X348" s="200"/>
      <c r="Y348" s="200"/>
      <c r="Z348" s="200"/>
      <c r="AA348" s="200"/>
      <c r="AB348" s="200"/>
      <c r="AC348" s="200"/>
      <c r="AD348" s="201"/>
    </row>
    <row r="349" spans="1:31" ht="18.75" customHeight="1" x14ac:dyDescent="0.2">
      <c r="A349" s="48"/>
      <c r="C349" s="198"/>
      <c r="D349" s="198"/>
      <c r="E349" s="198"/>
      <c r="F349" s="198"/>
      <c r="G349" s="198"/>
      <c r="H349" s="198"/>
      <c r="I349" s="202"/>
      <c r="J349" s="203"/>
      <c r="K349" s="203"/>
      <c r="L349" s="203"/>
      <c r="M349" s="203"/>
      <c r="N349" s="203"/>
      <c r="O349" s="203"/>
      <c r="P349" s="203"/>
      <c r="Q349" s="203"/>
      <c r="R349" s="203"/>
      <c r="S349" s="203"/>
      <c r="T349" s="203"/>
      <c r="U349" s="203"/>
      <c r="V349" s="203"/>
      <c r="W349" s="203"/>
      <c r="X349" s="203"/>
      <c r="Y349" s="203"/>
      <c r="Z349" s="203"/>
      <c r="AA349" s="203"/>
      <c r="AB349" s="203"/>
      <c r="AC349" s="203"/>
      <c r="AD349" s="204"/>
    </row>
    <row r="350" spans="1:31" ht="20.25" customHeight="1" x14ac:dyDescent="0.2">
      <c r="A350" s="48"/>
      <c r="C350" s="205" t="s">
        <v>7</v>
      </c>
      <c r="D350" s="206"/>
      <c r="E350" s="206"/>
      <c r="F350" s="206"/>
      <c r="G350" s="206"/>
      <c r="H350" s="207"/>
      <c r="I350" s="208">
        <f>$K$23</f>
        <v>0</v>
      </c>
      <c r="J350" s="209"/>
      <c r="K350" s="209"/>
      <c r="L350" s="209"/>
      <c r="M350" s="209"/>
      <c r="N350" s="209"/>
      <c r="O350" s="209"/>
      <c r="P350" s="209"/>
      <c r="Q350" s="209"/>
      <c r="R350" s="209"/>
      <c r="S350" s="209"/>
      <c r="T350" s="209"/>
      <c r="U350" s="209"/>
      <c r="V350" s="209"/>
      <c r="W350" s="209"/>
      <c r="X350" s="209"/>
      <c r="Y350" s="209"/>
      <c r="Z350" s="209"/>
      <c r="AA350" s="209"/>
      <c r="AB350" s="209"/>
      <c r="AC350" s="209"/>
      <c r="AD350" s="210"/>
    </row>
    <row r="351" spans="1:31" ht="27.75" customHeight="1" x14ac:dyDescent="0.2">
      <c r="A351" s="48"/>
      <c r="C351" s="350" t="s">
        <v>59</v>
      </c>
      <c r="D351" s="351"/>
      <c r="E351" s="351"/>
      <c r="F351" s="351"/>
      <c r="G351" s="351"/>
      <c r="H351" s="352"/>
      <c r="I351" s="211">
        <f>Antragsdatum</f>
        <v>0</v>
      </c>
      <c r="J351" s="212"/>
      <c r="K351" s="212"/>
      <c r="L351" s="212"/>
      <c r="M351" s="212"/>
      <c r="N351" s="212"/>
      <c r="O351" s="212"/>
      <c r="P351" s="212"/>
      <c r="Q351" s="212"/>
      <c r="R351" s="212"/>
      <c r="S351" s="212"/>
      <c r="T351" s="212"/>
      <c r="U351" s="212"/>
      <c r="V351" s="212"/>
      <c r="W351" s="212"/>
      <c r="X351" s="212"/>
      <c r="Y351" s="212"/>
      <c r="Z351" s="212"/>
      <c r="AA351" s="212"/>
      <c r="AB351" s="212"/>
      <c r="AC351" s="212"/>
      <c r="AD351" s="213"/>
    </row>
    <row r="352" spans="1:31" x14ac:dyDescent="0.2">
      <c r="A352" s="48"/>
    </row>
    <row r="353" spans="1:31" x14ac:dyDescent="0.2">
      <c r="A353" s="48"/>
      <c r="C353" s="2" t="s">
        <v>158</v>
      </c>
      <c r="E353" s="2" t="s">
        <v>159</v>
      </c>
      <c r="AE353" s="37"/>
    </row>
    <row r="354" spans="1:31" x14ac:dyDescent="0.2">
      <c r="A354" s="48"/>
      <c r="AE354" s="37"/>
    </row>
    <row r="355" spans="1:31" x14ac:dyDescent="0.2">
      <c r="A355" s="48"/>
      <c r="D355" s="335"/>
      <c r="E355" s="2" t="s">
        <v>148</v>
      </c>
      <c r="L355" s="171"/>
      <c r="M355" s="172"/>
      <c r="N355" s="172"/>
      <c r="O355" s="172"/>
      <c r="P355" s="172"/>
      <c r="Q355" s="172"/>
      <c r="R355" s="172"/>
      <c r="S355" s="172"/>
      <c r="T355" s="172"/>
      <c r="U355" s="172"/>
      <c r="V355" s="172"/>
      <c r="W355" s="172"/>
      <c r="X355" s="172"/>
      <c r="Y355" s="172"/>
      <c r="Z355" s="172"/>
      <c r="AA355" s="172"/>
      <c r="AB355" s="172"/>
      <c r="AC355" s="172"/>
      <c r="AD355" s="173"/>
      <c r="AE355" s="37"/>
    </row>
    <row r="356" spans="1:31" x14ac:dyDescent="0.2">
      <c r="A356" s="48"/>
      <c r="D356" s="335"/>
      <c r="L356" s="41"/>
      <c r="M356" s="41"/>
      <c r="N356" s="41"/>
      <c r="O356" s="41"/>
      <c r="P356" s="41"/>
      <c r="Q356" s="41"/>
      <c r="R356" s="41"/>
      <c r="S356" s="41"/>
      <c r="T356" s="41"/>
      <c r="U356" s="41"/>
      <c r="V356" s="41"/>
      <c r="W356" s="41"/>
      <c r="X356" s="41"/>
      <c r="Y356" s="41"/>
      <c r="Z356" s="41"/>
      <c r="AA356" s="41"/>
      <c r="AB356" s="41"/>
      <c r="AC356" s="41"/>
      <c r="AD356" s="41"/>
      <c r="AE356" s="37"/>
    </row>
    <row r="357" spans="1:31" x14ac:dyDescent="0.2">
      <c r="A357" s="48"/>
      <c r="L357" s="171"/>
      <c r="M357" s="172"/>
      <c r="N357" s="172"/>
      <c r="O357" s="172"/>
      <c r="P357" s="172"/>
      <c r="Q357" s="172"/>
      <c r="R357" s="172"/>
      <c r="S357" s="172"/>
      <c r="T357" s="172"/>
      <c r="U357" s="172"/>
      <c r="V357" s="172"/>
      <c r="W357" s="172"/>
      <c r="X357" s="172"/>
      <c r="Y357" s="172"/>
      <c r="Z357" s="172"/>
      <c r="AA357" s="172"/>
      <c r="AB357" s="172"/>
      <c r="AC357" s="172"/>
      <c r="AD357" s="173"/>
      <c r="AE357" s="37"/>
    </row>
    <row r="358" spans="1:31" x14ac:dyDescent="0.2">
      <c r="A358" s="48"/>
      <c r="L358" s="41"/>
      <c r="M358" s="41"/>
      <c r="N358" s="41"/>
      <c r="O358" s="41"/>
      <c r="P358" s="41"/>
      <c r="Q358" s="41"/>
      <c r="R358" s="41"/>
      <c r="S358" s="41"/>
      <c r="T358" s="41"/>
      <c r="U358" s="41"/>
      <c r="V358" s="41"/>
      <c r="W358" s="41"/>
      <c r="X358" s="41"/>
      <c r="Y358" s="41"/>
      <c r="Z358" s="41"/>
      <c r="AA358" s="41"/>
      <c r="AB358" s="41"/>
      <c r="AC358" s="41"/>
      <c r="AD358" s="41"/>
    </row>
    <row r="359" spans="1:31" x14ac:dyDescent="0.2">
      <c r="A359" s="48"/>
      <c r="L359" s="171"/>
      <c r="M359" s="172"/>
      <c r="N359" s="172"/>
      <c r="O359" s="172"/>
      <c r="P359" s="172"/>
      <c r="Q359" s="172"/>
      <c r="R359" s="172"/>
      <c r="S359" s="172"/>
      <c r="T359" s="172"/>
      <c r="U359" s="172"/>
      <c r="V359" s="172"/>
      <c r="W359" s="172"/>
      <c r="X359" s="172"/>
      <c r="Y359" s="172"/>
      <c r="Z359" s="172"/>
      <c r="AA359" s="172"/>
      <c r="AB359" s="172"/>
      <c r="AC359" s="172"/>
      <c r="AD359" s="173"/>
    </row>
    <row r="360" spans="1:31" x14ac:dyDescent="0.2">
      <c r="A360" s="48"/>
    </row>
    <row r="361" spans="1:31" ht="44.25" customHeight="1" x14ac:dyDescent="0.2">
      <c r="A361" s="48"/>
    </row>
    <row r="362" spans="1:31" ht="36.75" customHeight="1" x14ac:dyDescent="0.2">
      <c r="A362" s="48"/>
      <c r="C362" s="353" t="s">
        <v>165</v>
      </c>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row>
    <row r="363" spans="1:31" ht="38.25" customHeight="1" x14ac:dyDescent="0.2">
      <c r="A363" s="48"/>
    </row>
    <row r="364" spans="1:31" x14ac:dyDescent="0.2">
      <c r="A364" s="48"/>
      <c r="D364" s="347"/>
      <c r="E364" s="348"/>
      <c r="F364" s="348"/>
      <c r="G364" s="348"/>
      <c r="H364" s="348"/>
      <c r="I364" s="348"/>
      <c r="J364" s="348"/>
      <c r="K364" s="348"/>
      <c r="L364" s="348"/>
      <c r="M364" s="348"/>
      <c r="N364" s="349"/>
    </row>
    <row r="365" spans="1:31" x14ac:dyDescent="0.2">
      <c r="A365" s="48"/>
      <c r="D365" s="2" t="s">
        <v>170</v>
      </c>
    </row>
    <row r="366" spans="1:31" x14ac:dyDescent="0.2">
      <c r="A366" s="48"/>
    </row>
    <row r="367" spans="1:31" x14ac:dyDescent="0.2">
      <c r="A367" s="48"/>
      <c r="D367" s="344"/>
      <c r="E367" s="345"/>
      <c r="F367" s="345"/>
      <c r="G367" s="346"/>
    </row>
    <row r="368" spans="1:31" x14ac:dyDescent="0.2">
      <c r="A368" s="48"/>
      <c r="D368" s="2" t="s">
        <v>171</v>
      </c>
      <c r="P368" s="38"/>
      <c r="Q368" s="38"/>
      <c r="R368" s="38"/>
      <c r="S368" s="38"/>
      <c r="T368" s="38"/>
      <c r="U368" s="38"/>
      <c r="V368" s="38"/>
      <c r="W368" s="38"/>
      <c r="X368" s="38"/>
      <c r="Y368" s="38"/>
      <c r="Z368" s="38"/>
      <c r="AA368" s="38"/>
      <c r="AB368" s="38"/>
      <c r="AC368" s="38"/>
    </row>
    <row r="369" spans="1:29" x14ac:dyDescent="0.2">
      <c r="A369" s="48"/>
      <c r="P369" s="2" t="s">
        <v>167</v>
      </c>
    </row>
    <row r="370" spans="1:29" x14ac:dyDescent="0.2">
      <c r="A370" s="48"/>
    </row>
    <row r="371" spans="1:29" x14ac:dyDescent="0.2">
      <c r="A371" s="48"/>
    </row>
    <row r="372" spans="1:29" x14ac:dyDescent="0.2">
      <c r="A372" s="48"/>
      <c r="C372" s="38"/>
      <c r="D372" s="38"/>
      <c r="E372" s="38"/>
      <c r="F372" s="38"/>
      <c r="G372" s="38"/>
      <c r="H372" s="38"/>
      <c r="I372" s="38"/>
      <c r="J372" s="38"/>
      <c r="K372" s="38"/>
      <c r="P372" s="38"/>
      <c r="Q372" s="38"/>
      <c r="R372" s="38"/>
      <c r="S372" s="38"/>
      <c r="T372" s="38"/>
      <c r="U372" s="38"/>
      <c r="V372" s="38"/>
      <c r="W372" s="38"/>
      <c r="X372" s="38"/>
      <c r="Y372" s="38"/>
      <c r="Z372" s="38"/>
      <c r="AA372" s="38"/>
      <c r="AB372" s="38"/>
      <c r="AC372" s="38"/>
    </row>
    <row r="373" spans="1:29" x14ac:dyDescent="0.2">
      <c r="A373" s="48"/>
      <c r="C373" s="2" t="s">
        <v>166</v>
      </c>
      <c r="P373" s="2" t="s">
        <v>168</v>
      </c>
    </row>
    <row r="374" spans="1:29" x14ac:dyDescent="0.2">
      <c r="A374" s="48"/>
    </row>
    <row r="375" spans="1:29" x14ac:dyDescent="0.2">
      <c r="A375" s="48"/>
    </row>
    <row r="376" spans="1:29" x14ac:dyDescent="0.2">
      <c r="A376" s="48"/>
    </row>
    <row r="377" spans="1:29" x14ac:dyDescent="0.2">
      <c r="A377" s="48"/>
    </row>
    <row r="378" spans="1:29" x14ac:dyDescent="0.2">
      <c r="A378" s="48"/>
    </row>
    <row r="379" spans="1:29" x14ac:dyDescent="0.2">
      <c r="A379" s="48"/>
    </row>
    <row r="380" spans="1:29" x14ac:dyDescent="0.2">
      <c r="A380" s="48"/>
    </row>
    <row r="381" spans="1:29" x14ac:dyDescent="0.2">
      <c r="A381" s="48"/>
    </row>
    <row r="382" spans="1:29" x14ac:dyDescent="0.2">
      <c r="A382" s="48"/>
    </row>
    <row r="383" spans="1:29" x14ac:dyDescent="0.2">
      <c r="A383" s="48"/>
    </row>
    <row r="384" spans="1:29" x14ac:dyDescent="0.2">
      <c r="A384" s="48"/>
    </row>
    <row r="385" spans="1:1" x14ac:dyDescent="0.2">
      <c r="A385" s="48"/>
    </row>
    <row r="386" spans="1:1" x14ac:dyDescent="0.2">
      <c r="A386" s="48"/>
    </row>
    <row r="387" spans="1:1" x14ac:dyDescent="0.2">
      <c r="A387" s="48"/>
    </row>
    <row r="388" spans="1:1" x14ac:dyDescent="0.2">
      <c r="A388" s="48"/>
    </row>
    <row r="389" spans="1:1" x14ac:dyDescent="0.2">
      <c r="A389" s="48"/>
    </row>
    <row r="390" spans="1:1" x14ac:dyDescent="0.2">
      <c r="A390" s="48"/>
    </row>
    <row r="391" spans="1:1" x14ac:dyDescent="0.2">
      <c r="A391" s="48"/>
    </row>
    <row r="392" spans="1:1" x14ac:dyDescent="0.2">
      <c r="A392" s="48"/>
    </row>
    <row r="393" spans="1:1" x14ac:dyDescent="0.2">
      <c r="A393" s="48"/>
    </row>
    <row r="394" spans="1:1" x14ac:dyDescent="0.2">
      <c r="A394" s="48"/>
    </row>
    <row r="395" spans="1:1" x14ac:dyDescent="0.2">
      <c r="A395" s="48"/>
    </row>
    <row r="396" spans="1:1" x14ac:dyDescent="0.2">
      <c r="A396" s="48"/>
    </row>
    <row r="397" spans="1:1" x14ac:dyDescent="0.2">
      <c r="A397" s="48"/>
    </row>
    <row r="398" spans="1:1" x14ac:dyDescent="0.2">
      <c r="A398" s="48"/>
    </row>
    <row r="399" spans="1:1" x14ac:dyDescent="0.2">
      <c r="A399" s="48"/>
    </row>
    <row r="400" spans="1:1" x14ac:dyDescent="0.2">
      <c r="A400" s="48"/>
    </row>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t="12.75" customHeight="1" x14ac:dyDescent="0.2"/>
    <row r="16970" ht="12.75" customHeight="1" x14ac:dyDescent="0.2"/>
  </sheetData>
  <sheetProtection selectLockedCells="1"/>
  <dataConsolidate/>
  <customSheetViews>
    <customSheetView guid="{56BB2888-F83D-46F7-9C37-ECBEE781A103}" scale="85" showPageBreaks="1" showGridLines="0" state="hidden" view="pageBreakPreview" showRuler="0" topLeftCell="B1">
      <selection activeCell="B1" sqref="B1:AF1048576"/>
    </customSheetView>
  </customSheetViews>
  <mergeCells count="619">
    <mergeCell ref="C28:J29"/>
    <mergeCell ref="K28:AD29"/>
    <mergeCell ref="C30:J31"/>
    <mergeCell ref="K30:AD31"/>
    <mergeCell ref="C32:J33"/>
    <mergeCell ref="K32:T33"/>
    <mergeCell ref="U32:AD33"/>
    <mergeCell ref="C14:AC15"/>
    <mergeCell ref="C17:J20"/>
    <mergeCell ref="K17:AD20"/>
    <mergeCell ref="C23:J25"/>
    <mergeCell ref="K23:AD25"/>
    <mergeCell ref="C26:J27"/>
    <mergeCell ref="K26:AD27"/>
    <mergeCell ref="C41:AD41"/>
    <mergeCell ref="C42:J44"/>
    <mergeCell ref="K42:AD44"/>
    <mergeCell ref="C45:J45"/>
    <mergeCell ref="K45:S45"/>
    <mergeCell ref="T45:AD45"/>
    <mergeCell ref="C35:AD35"/>
    <mergeCell ref="C36:J37"/>
    <mergeCell ref="K36:AD37"/>
    <mergeCell ref="C38:J39"/>
    <mergeCell ref="K38:O39"/>
    <mergeCell ref="P38:AD39"/>
    <mergeCell ref="K54:AD54"/>
    <mergeCell ref="Q63:AC63"/>
    <mergeCell ref="Q65:AC65"/>
    <mergeCell ref="Q67:AC67"/>
    <mergeCell ref="D90:AC95"/>
    <mergeCell ref="C97:H98"/>
    <mergeCell ref="I97:AD98"/>
    <mergeCell ref="C46:J48"/>
    <mergeCell ref="K46:AD48"/>
    <mergeCell ref="C49:J49"/>
    <mergeCell ref="K49:S49"/>
    <mergeCell ref="T49:AD49"/>
    <mergeCell ref="C51:AD51"/>
    <mergeCell ref="C99:H99"/>
    <mergeCell ref="I99:AD99"/>
    <mergeCell ref="C100:H100"/>
    <mergeCell ref="I100:AD100"/>
    <mergeCell ref="V103:AD103"/>
    <mergeCell ref="C105:M107"/>
    <mergeCell ref="N105:P107"/>
    <mergeCell ref="Q105:V107"/>
    <mergeCell ref="W105:X107"/>
    <mergeCell ref="Y105:Z107"/>
    <mergeCell ref="C109:M109"/>
    <mergeCell ref="N109:P109"/>
    <mergeCell ref="Q109:V109"/>
    <mergeCell ref="W109:X109"/>
    <mergeCell ref="Y109:Z109"/>
    <mergeCell ref="AA109:AD109"/>
    <mergeCell ref="AA105:AD107"/>
    <mergeCell ref="C108:M108"/>
    <mergeCell ref="N108:P108"/>
    <mergeCell ref="Q108:V108"/>
    <mergeCell ref="W108:X108"/>
    <mergeCell ref="Y108:Z108"/>
    <mergeCell ref="AA108:AD108"/>
    <mergeCell ref="C111:M111"/>
    <mergeCell ref="N111:P111"/>
    <mergeCell ref="Q111:V111"/>
    <mergeCell ref="W111:X111"/>
    <mergeCell ref="Y111:Z111"/>
    <mergeCell ref="AA111:AD111"/>
    <mergeCell ref="C110:M110"/>
    <mergeCell ref="N110:P110"/>
    <mergeCell ref="Q110:V110"/>
    <mergeCell ref="W110:X110"/>
    <mergeCell ref="Y110:Z110"/>
    <mergeCell ref="AA110:AD110"/>
    <mergeCell ref="C113:M113"/>
    <mergeCell ref="N113:P113"/>
    <mergeCell ref="Q113:V113"/>
    <mergeCell ref="W113:X113"/>
    <mergeCell ref="Y113:Z113"/>
    <mergeCell ref="AA113:AD113"/>
    <mergeCell ref="C112:M112"/>
    <mergeCell ref="N112:P112"/>
    <mergeCell ref="Q112:V112"/>
    <mergeCell ref="W112:X112"/>
    <mergeCell ref="Y112:Z112"/>
    <mergeCell ref="AA112:AD112"/>
    <mergeCell ref="C115:M115"/>
    <mergeCell ref="N115:P115"/>
    <mergeCell ref="Q115:V115"/>
    <mergeCell ref="W115:X115"/>
    <mergeCell ref="Y115:Z115"/>
    <mergeCell ref="AA115:AD115"/>
    <mergeCell ref="C114:M114"/>
    <mergeCell ref="N114:P114"/>
    <mergeCell ref="Q114:V114"/>
    <mergeCell ref="W114:X114"/>
    <mergeCell ref="Y114:Z114"/>
    <mergeCell ref="AA114:AD114"/>
    <mergeCell ref="C117:M117"/>
    <mergeCell ref="N117:P117"/>
    <mergeCell ref="Q117:V117"/>
    <mergeCell ref="W117:X117"/>
    <mergeCell ref="Y117:Z117"/>
    <mergeCell ref="AA117:AD117"/>
    <mergeCell ref="C116:M116"/>
    <mergeCell ref="N116:P116"/>
    <mergeCell ref="Q116:V116"/>
    <mergeCell ref="W116:X116"/>
    <mergeCell ref="Y116:Z116"/>
    <mergeCell ref="AA116:AD116"/>
    <mergeCell ref="C119:M119"/>
    <mergeCell ref="N119:P119"/>
    <mergeCell ref="Q119:V119"/>
    <mergeCell ref="W119:X119"/>
    <mergeCell ref="Y119:Z119"/>
    <mergeCell ref="AA119:AD119"/>
    <mergeCell ref="C118:M118"/>
    <mergeCell ref="N118:P118"/>
    <mergeCell ref="Q118:V118"/>
    <mergeCell ref="W118:X118"/>
    <mergeCell ref="Y118:Z118"/>
    <mergeCell ref="AA118:AD118"/>
    <mergeCell ref="C121:M121"/>
    <mergeCell ref="N121:P121"/>
    <mergeCell ref="Q121:V121"/>
    <mergeCell ref="W121:X121"/>
    <mergeCell ref="Y121:Z121"/>
    <mergeCell ref="AA121:AD121"/>
    <mergeCell ref="C120:M120"/>
    <mergeCell ref="N120:P120"/>
    <mergeCell ref="Q120:V120"/>
    <mergeCell ref="W120:X120"/>
    <mergeCell ref="Y120:Z120"/>
    <mergeCell ref="AA120:AD120"/>
    <mergeCell ref="C123:M123"/>
    <mergeCell ref="N123:P123"/>
    <mergeCell ref="Q123:V123"/>
    <mergeCell ref="W123:X123"/>
    <mergeCell ref="Y123:Z123"/>
    <mergeCell ref="AA123:AD123"/>
    <mergeCell ref="C122:M122"/>
    <mergeCell ref="N122:P122"/>
    <mergeCell ref="Q122:V122"/>
    <mergeCell ref="W122:X122"/>
    <mergeCell ref="Y122:Z122"/>
    <mergeCell ref="AA122:AD122"/>
    <mergeCell ref="C125:M125"/>
    <mergeCell ref="N125:P125"/>
    <mergeCell ref="Q125:V125"/>
    <mergeCell ref="W125:X125"/>
    <mergeCell ref="Y125:Z125"/>
    <mergeCell ref="AA125:AD125"/>
    <mergeCell ref="C124:M124"/>
    <mergeCell ref="N124:P124"/>
    <mergeCell ref="Q124:V124"/>
    <mergeCell ref="W124:X124"/>
    <mergeCell ref="Y124:Z124"/>
    <mergeCell ref="AA124:AD124"/>
    <mergeCell ref="C128:H129"/>
    <mergeCell ref="I128:AD129"/>
    <mergeCell ref="C130:H130"/>
    <mergeCell ref="I130:AD130"/>
    <mergeCell ref="C131:H131"/>
    <mergeCell ref="I131:AD131"/>
    <mergeCell ref="C126:M126"/>
    <mergeCell ref="N126:P126"/>
    <mergeCell ref="Q126:V126"/>
    <mergeCell ref="W126:X126"/>
    <mergeCell ref="Y126:Z126"/>
    <mergeCell ref="AA126:AD126"/>
    <mergeCell ref="C143:M143"/>
    <mergeCell ref="N143:T143"/>
    <mergeCell ref="U143:V143"/>
    <mergeCell ref="W143:X143"/>
    <mergeCell ref="Y143:Z143"/>
    <mergeCell ref="AA143:AD143"/>
    <mergeCell ref="V134:AD134"/>
    <mergeCell ref="C137:AD137"/>
    <mergeCell ref="C138:AD138"/>
    <mergeCell ref="C140:M142"/>
    <mergeCell ref="N140:T142"/>
    <mergeCell ref="U140:V142"/>
    <mergeCell ref="W140:X142"/>
    <mergeCell ref="Y140:Z142"/>
    <mergeCell ref="AA140:AD142"/>
    <mergeCell ref="C145:M145"/>
    <mergeCell ref="N145:T145"/>
    <mergeCell ref="U145:V145"/>
    <mergeCell ref="W145:X145"/>
    <mergeCell ref="Y145:Z145"/>
    <mergeCell ref="AA145:AD145"/>
    <mergeCell ref="C144:M144"/>
    <mergeCell ref="N144:T144"/>
    <mergeCell ref="U144:V144"/>
    <mergeCell ref="W144:X144"/>
    <mergeCell ref="Y144:Z144"/>
    <mergeCell ref="AA144:AD144"/>
    <mergeCell ref="C147:M147"/>
    <mergeCell ref="N147:T147"/>
    <mergeCell ref="U147:V147"/>
    <mergeCell ref="W147:X147"/>
    <mergeCell ref="Y147:Z147"/>
    <mergeCell ref="AA147:AD147"/>
    <mergeCell ref="C146:M146"/>
    <mergeCell ref="N146:T146"/>
    <mergeCell ref="U146:V146"/>
    <mergeCell ref="W146:X146"/>
    <mergeCell ref="Y146:Z146"/>
    <mergeCell ref="AA146:AD146"/>
    <mergeCell ref="C149:M149"/>
    <mergeCell ref="N149:T149"/>
    <mergeCell ref="U149:V149"/>
    <mergeCell ref="W149:X149"/>
    <mergeCell ref="Y149:Z149"/>
    <mergeCell ref="AA149:AD149"/>
    <mergeCell ref="C148:M148"/>
    <mergeCell ref="N148:T148"/>
    <mergeCell ref="U148:V148"/>
    <mergeCell ref="W148:X148"/>
    <mergeCell ref="Y148:Z148"/>
    <mergeCell ref="AA148:AD148"/>
    <mergeCell ref="C151:M151"/>
    <mergeCell ref="N151:T151"/>
    <mergeCell ref="U151:V151"/>
    <mergeCell ref="W151:X151"/>
    <mergeCell ref="Y151:Z151"/>
    <mergeCell ref="AA151:AD151"/>
    <mergeCell ref="C150:M150"/>
    <mergeCell ref="N150:T150"/>
    <mergeCell ref="U150:V150"/>
    <mergeCell ref="W150:X150"/>
    <mergeCell ref="Y150:Z150"/>
    <mergeCell ref="AA150:AD150"/>
    <mergeCell ref="C153:M153"/>
    <mergeCell ref="N153:T153"/>
    <mergeCell ref="U153:V153"/>
    <mergeCell ref="W153:X153"/>
    <mergeCell ref="Y153:Z153"/>
    <mergeCell ref="AA153:AD153"/>
    <mergeCell ref="C152:M152"/>
    <mergeCell ref="N152:T152"/>
    <mergeCell ref="U152:V152"/>
    <mergeCell ref="W152:X152"/>
    <mergeCell ref="Y152:Z152"/>
    <mergeCell ref="AA152:AD152"/>
    <mergeCell ref="C155:M155"/>
    <mergeCell ref="N155:T155"/>
    <mergeCell ref="U155:V155"/>
    <mergeCell ref="W155:X155"/>
    <mergeCell ref="Y155:Z155"/>
    <mergeCell ref="AA155:AD155"/>
    <mergeCell ref="C154:M154"/>
    <mergeCell ref="N154:T154"/>
    <mergeCell ref="U154:V154"/>
    <mergeCell ref="W154:X154"/>
    <mergeCell ref="Y154:Z154"/>
    <mergeCell ref="AA154:AD154"/>
    <mergeCell ref="C157:M157"/>
    <mergeCell ref="N157:T157"/>
    <mergeCell ref="U157:V157"/>
    <mergeCell ref="W157:X157"/>
    <mergeCell ref="Y157:Z157"/>
    <mergeCell ref="AA157:AD157"/>
    <mergeCell ref="C156:M156"/>
    <mergeCell ref="N156:T156"/>
    <mergeCell ref="U156:V156"/>
    <mergeCell ref="W156:X156"/>
    <mergeCell ref="Y156:Z156"/>
    <mergeCell ref="AA156:AD156"/>
    <mergeCell ref="V165:AD165"/>
    <mergeCell ref="C168:L170"/>
    <mergeCell ref="M168:P170"/>
    <mergeCell ref="Q168:V170"/>
    <mergeCell ref="W168:Z170"/>
    <mergeCell ref="AA168:AD170"/>
    <mergeCell ref="C159:H160"/>
    <mergeCell ref="I159:AD160"/>
    <mergeCell ref="C161:H161"/>
    <mergeCell ref="I161:AD161"/>
    <mergeCell ref="C162:H162"/>
    <mergeCell ref="I162:AD162"/>
    <mergeCell ref="C171:L171"/>
    <mergeCell ref="M171:P171"/>
    <mergeCell ref="Q171:V171"/>
    <mergeCell ref="W171:Z171"/>
    <mergeCell ref="AA171:AD171"/>
    <mergeCell ref="C172:L172"/>
    <mergeCell ref="M172:P172"/>
    <mergeCell ref="Q172:V172"/>
    <mergeCell ref="W172:Z172"/>
    <mergeCell ref="AA172:AD172"/>
    <mergeCell ref="C173:L173"/>
    <mergeCell ref="M173:P173"/>
    <mergeCell ref="Q173:V173"/>
    <mergeCell ref="W173:Z173"/>
    <mergeCell ref="AA173:AD173"/>
    <mergeCell ref="C174:L174"/>
    <mergeCell ref="M174:P174"/>
    <mergeCell ref="Q174:V174"/>
    <mergeCell ref="W174:Z174"/>
    <mergeCell ref="AA174:AD174"/>
    <mergeCell ref="C175:L175"/>
    <mergeCell ref="M175:P175"/>
    <mergeCell ref="Q175:V175"/>
    <mergeCell ref="W175:Z175"/>
    <mergeCell ref="AA175:AD175"/>
    <mergeCell ref="C176:L176"/>
    <mergeCell ref="M176:P176"/>
    <mergeCell ref="Q176:V176"/>
    <mergeCell ref="W176:Z176"/>
    <mergeCell ref="AA176:AD176"/>
    <mergeCell ref="C177:L177"/>
    <mergeCell ref="M177:P177"/>
    <mergeCell ref="Q177:V177"/>
    <mergeCell ref="W177:Z177"/>
    <mergeCell ref="AA177:AD177"/>
    <mergeCell ref="C178:L178"/>
    <mergeCell ref="M178:P178"/>
    <mergeCell ref="Q178:V178"/>
    <mergeCell ref="W178:Z178"/>
    <mergeCell ref="AA178:AD178"/>
    <mergeCell ref="Y204:AD204"/>
    <mergeCell ref="C184:H185"/>
    <mergeCell ref="I184:AD185"/>
    <mergeCell ref="C186:H186"/>
    <mergeCell ref="I186:AD186"/>
    <mergeCell ref="C187:H187"/>
    <mergeCell ref="I187:AD187"/>
    <mergeCell ref="C179:L179"/>
    <mergeCell ref="M179:P179"/>
    <mergeCell ref="Q179:V179"/>
    <mergeCell ref="W179:Z179"/>
    <mergeCell ref="AA179:AD179"/>
    <mergeCell ref="C180:L180"/>
    <mergeCell ref="M180:P180"/>
    <mergeCell ref="Q180:V180"/>
    <mergeCell ref="W180:Z180"/>
    <mergeCell ref="AA180:AD180"/>
    <mergeCell ref="V190:AD190"/>
    <mergeCell ref="K193:Q193"/>
    <mergeCell ref="R193:X193"/>
    <mergeCell ref="Y193:AD193"/>
    <mergeCell ref="C194:J194"/>
    <mergeCell ref="K194:Q194"/>
    <mergeCell ref="R194:X194"/>
    <mergeCell ref="Y194:AD198"/>
    <mergeCell ref="C195:J195"/>
    <mergeCell ref="K195:Q195"/>
    <mergeCell ref="C198:J198"/>
    <mergeCell ref="K198:Q198"/>
    <mergeCell ref="R198:X198"/>
    <mergeCell ref="C199:AD199"/>
    <mergeCell ref="C200:J200"/>
    <mergeCell ref="K200:Q200"/>
    <mergeCell ref="R200:X200"/>
    <mergeCell ref="Y200:AD200"/>
    <mergeCell ref="R195:X195"/>
    <mergeCell ref="C196:J196"/>
    <mergeCell ref="K196:Q196"/>
    <mergeCell ref="R196:X196"/>
    <mergeCell ref="C197:J197"/>
    <mergeCell ref="K197:Q197"/>
    <mergeCell ref="R197:X197"/>
    <mergeCell ref="C201:C206"/>
    <mergeCell ref="D201:J201"/>
    <mergeCell ref="K201:Q201"/>
    <mergeCell ref="R201:X201"/>
    <mergeCell ref="Y201:AD201"/>
    <mergeCell ref="D202:J202"/>
    <mergeCell ref="K202:Q202"/>
    <mergeCell ref="R202:X202"/>
    <mergeCell ref="Y202:AD202"/>
    <mergeCell ref="D203:J203"/>
    <mergeCell ref="D205:J205"/>
    <mergeCell ref="K205:Q205"/>
    <mergeCell ref="R205:X205"/>
    <mergeCell ref="Y205:AD205"/>
    <mergeCell ref="D206:J206"/>
    <mergeCell ref="K206:Q206"/>
    <mergeCell ref="R206:X206"/>
    <mergeCell ref="Y206:AD206"/>
    <mergeCell ref="K203:Q203"/>
    <mergeCell ref="R203:X203"/>
    <mergeCell ref="Y203:AD203"/>
    <mergeCell ref="D204:J204"/>
    <mergeCell ref="K204:Q204"/>
    <mergeCell ref="R204:X204"/>
    <mergeCell ref="K214:Q214"/>
    <mergeCell ref="R214:X214"/>
    <mergeCell ref="Y214:AD214"/>
    <mergeCell ref="C215:J215"/>
    <mergeCell ref="K215:Q215"/>
    <mergeCell ref="R215:X215"/>
    <mergeCell ref="Y215:AD219"/>
    <mergeCell ref="C216:J216"/>
    <mergeCell ref="K216:Q216"/>
    <mergeCell ref="R216:X216"/>
    <mergeCell ref="C219:J219"/>
    <mergeCell ref="K219:Q219"/>
    <mergeCell ref="R219:X219"/>
    <mergeCell ref="C210:H211"/>
    <mergeCell ref="I210:AD211"/>
    <mergeCell ref="C212:H212"/>
    <mergeCell ref="I212:AD212"/>
    <mergeCell ref="C213:H213"/>
    <mergeCell ref="I213:AD213"/>
    <mergeCell ref="C207:J207"/>
    <mergeCell ref="K207:Q207"/>
    <mergeCell ref="R207:X207"/>
    <mergeCell ref="Y207:AD207"/>
    <mergeCell ref="K208:Q208"/>
    <mergeCell ref="R208:X208"/>
    <mergeCell ref="C220:AD220"/>
    <mergeCell ref="C221:J221"/>
    <mergeCell ref="K221:Q221"/>
    <mergeCell ref="R221:X221"/>
    <mergeCell ref="Y221:AD221"/>
    <mergeCell ref="C217:J217"/>
    <mergeCell ref="K217:Q217"/>
    <mergeCell ref="R217:X217"/>
    <mergeCell ref="C218:J218"/>
    <mergeCell ref="K218:Q218"/>
    <mergeCell ref="R218:X218"/>
    <mergeCell ref="K224:Q224"/>
    <mergeCell ref="R224:X224"/>
    <mergeCell ref="Y224:AD224"/>
    <mergeCell ref="D225:J225"/>
    <mergeCell ref="K225:Q225"/>
    <mergeCell ref="R225:X225"/>
    <mergeCell ref="Y225:AD225"/>
    <mergeCell ref="C222:C227"/>
    <mergeCell ref="D222:J222"/>
    <mergeCell ref="K222:Q222"/>
    <mergeCell ref="R222:X222"/>
    <mergeCell ref="Y222:AD222"/>
    <mergeCell ref="D223:J223"/>
    <mergeCell ref="K223:Q223"/>
    <mergeCell ref="R223:X223"/>
    <mergeCell ref="Y223:AD223"/>
    <mergeCell ref="D224:J224"/>
    <mergeCell ref="C228:J228"/>
    <mergeCell ref="K228:Q228"/>
    <mergeCell ref="R228:X228"/>
    <mergeCell ref="Y228:AD228"/>
    <mergeCell ref="K229:Q229"/>
    <mergeCell ref="R229:X229"/>
    <mergeCell ref="D226:J226"/>
    <mergeCell ref="K226:Q226"/>
    <mergeCell ref="R226:X226"/>
    <mergeCell ref="Y226:AD226"/>
    <mergeCell ref="D227:J227"/>
    <mergeCell ref="K227:Q227"/>
    <mergeCell ref="R227:X227"/>
    <mergeCell ref="Y227:AD227"/>
    <mergeCell ref="V237:AD237"/>
    <mergeCell ref="C240:P242"/>
    <mergeCell ref="Q240:R242"/>
    <mergeCell ref="S240:T242"/>
    <mergeCell ref="U240:X242"/>
    <mergeCell ref="Y240:AD242"/>
    <mergeCell ref="C231:H232"/>
    <mergeCell ref="I231:AD232"/>
    <mergeCell ref="C233:H233"/>
    <mergeCell ref="I233:AD233"/>
    <mergeCell ref="C234:H234"/>
    <mergeCell ref="I234:AD234"/>
    <mergeCell ref="C243:P243"/>
    <mergeCell ref="Q243:R243"/>
    <mergeCell ref="S243:T243"/>
    <mergeCell ref="U243:X243"/>
    <mergeCell ref="Y243:AD243"/>
    <mergeCell ref="C244:P244"/>
    <mergeCell ref="Q244:R244"/>
    <mergeCell ref="S244:T244"/>
    <mergeCell ref="U244:X244"/>
    <mergeCell ref="Y244:AD244"/>
    <mergeCell ref="C245:P245"/>
    <mergeCell ref="Q245:R245"/>
    <mergeCell ref="S245:T245"/>
    <mergeCell ref="U245:X245"/>
    <mergeCell ref="Y245:AD245"/>
    <mergeCell ref="C246:P246"/>
    <mergeCell ref="Q246:R246"/>
    <mergeCell ref="S246:T246"/>
    <mergeCell ref="U246:X246"/>
    <mergeCell ref="Y246:AD246"/>
    <mergeCell ref="C247:P247"/>
    <mergeCell ref="Q247:R247"/>
    <mergeCell ref="S247:T247"/>
    <mergeCell ref="U247:X247"/>
    <mergeCell ref="Y247:AD247"/>
    <mergeCell ref="C248:P248"/>
    <mergeCell ref="Q248:R248"/>
    <mergeCell ref="S248:T248"/>
    <mergeCell ref="U248:X248"/>
    <mergeCell ref="Y248:AD248"/>
    <mergeCell ref="C249:P249"/>
    <mergeCell ref="Q249:R249"/>
    <mergeCell ref="S249:T249"/>
    <mergeCell ref="U249:X249"/>
    <mergeCell ref="Y249:AD249"/>
    <mergeCell ref="C250:P250"/>
    <mergeCell ref="Q250:R250"/>
    <mergeCell ref="S250:T250"/>
    <mergeCell ref="U250:X250"/>
    <mergeCell ref="Y250:AD250"/>
    <mergeCell ref="C251:P251"/>
    <mergeCell ref="Q251:R251"/>
    <mergeCell ref="S251:T251"/>
    <mergeCell ref="U251:X251"/>
    <mergeCell ref="Y251:AD251"/>
    <mergeCell ref="C252:P252"/>
    <mergeCell ref="Q252:R252"/>
    <mergeCell ref="S252:T252"/>
    <mergeCell ref="U252:X252"/>
    <mergeCell ref="Y252:AD252"/>
    <mergeCell ref="C253:P253"/>
    <mergeCell ref="Q253:R253"/>
    <mergeCell ref="S253:T253"/>
    <mergeCell ref="U253:X253"/>
    <mergeCell ref="Y253:AD253"/>
    <mergeCell ref="C254:P254"/>
    <mergeCell ref="Q254:R254"/>
    <mergeCell ref="S254:T254"/>
    <mergeCell ref="U254:X254"/>
    <mergeCell ref="Y254:AD254"/>
    <mergeCell ref="C255:P255"/>
    <mergeCell ref="Q255:R255"/>
    <mergeCell ref="S255:T255"/>
    <mergeCell ref="U255:X255"/>
    <mergeCell ref="Y255:AD255"/>
    <mergeCell ref="C256:P256"/>
    <mergeCell ref="Q256:R256"/>
    <mergeCell ref="S256:T256"/>
    <mergeCell ref="U256:X256"/>
    <mergeCell ref="Y256:AD256"/>
    <mergeCell ref="C262:H262"/>
    <mergeCell ref="I262:AD262"/>
    <mergeCell ref="C263:H263"/>
    <mergeCell ref="I263:AD263"/>
    <mergeCell ref="I267:U267"/>
    <mergeCell ref="V267:AD267"/>
    <mergeCell ref="C257:P257"/>
    <mergeCell ref="Q257:R257"/>
    <mergeCell ref="S257:T257"/>
    <mergeCell ref="U257:X257"/>
    <mergeCell ref="Y257:AD257"/>
    <mergeCell ref="C260:H261"/>
    <mergeCell ref="I260:AD261"/>
    <mergeCell ref="I271:U271"/>
    <mergeCell ref="V271:AD271"/>
    <mergeCell ref="I272:U272"/>
    <mergeCell ref="V272:AD272"/>
    <mergeCell ref="I276:U276"/>
    <mergeCell ref="V276:AD276"/>
    <mergeCell ref="I268:U268"/>
    <mergeCell ref="V268:AD268"/>
    <mergeCell ref="I269:U269"/>
    <mergeCell ref="V269:AD269"/>
    <mergeCell ref="I270:U270"/>
    <mergeCell ref="V270:AD270"/>
    <mergeCell ref="I280:U280"/>
    <mergeCell ref="V280:AD280"/>
    <mergeCell ref="I281:U281"/>
    <mergeCell ref="V281:AD281"/>
    <mergeCell ref="I282:U282"/>
    <mergeCell ref="V282:AD282"/>
    <mergeCell ref="I277:U277"/>
    <mergeCell ref="V277:AD277"/>
    <mergeCell ref="I278:U278"/>
    <mergeCell ref="V278:AD278"/>
    <mergeCell ref="I279:U279"/>
    <mergeCell ref="V279:AD279"/>
    <mergeCell ref="V293:Z293"/>
    <mergeCell ref="AA293:AD293"/>
    <mergeCell ref="V294:Z294"/>
    <mergeCell ref="AA294:AD294"/>
    <mergeCell ref="V295:Z295"/>
    <mergeCell ref="AA295:AD295"/>
    <mergeCell ref="I283:U283"/>
    <mergeCell ref="V283:AD283"/>
    <mergeCell ref="V288:AD288"/>
    <mergeCell ref="V290:AD290"/>
    <mergeCell ref="V292:Z292"/>
    <mergeCell ref="AA292:AD292"/>
    <mergeCell ref="C305:H305"/>
    <mergeCell ref="I305:AD305"/>
    <mergeCell ref="C306:H306"/>
    <mergeCell ref="I306:AD306"/>
    <mergeCell ref="E312:AD312"/>
    <mergeCell ref="E318:AC318"/>
    <mergeCell ref="V296:Z296"/>
    <mergeCell ref="AA296:AD296"/>
    <mergeCell ref="V297:Z297"/>
    <mergeCell ref="AA297:AD297"/>
    <mergeCell ref="AA298:AD298"/>
    <mergeCell ref="C303:H304"/>
    <mergeCell ref="I303:AD304"/>
    <mergeCell ref="L342:AD342"/>
    <mergeCell ref="L344:AD344"/>
    <mergeCell ref="C348:H349"/>
    <mergeCell ref="I348:AD349"/>
    <mergeCell ref="C350:H350"/>
    <mergeCell ref="I350:AD350"/>
    <mergeCell ref="D321:AD321"/>
    <mergeCell ref="E328:AD328"/>
    <mergeCell ref="L329:AD329"/>
    <mergeCell ref="L331:AD331"/>
    <mergeCell ref="L333:AD333"/>
    <mergeCell ref="L340:AD340"/>
    <mergeCell ref="C362:AD362"/>
    <mergeCell ref="D364:N364"/>
    <mergeCell ref="D367:G367"/>
    <mergeCell ref="C351:H351"/>
    <mergeCell ref="I351:AD351"/>
    <mergeCell ref="D355:D356"/>
    <mergeCell ref="L355:AD355"/>
    <mergeCell ref="L357:AD357"/>
    <mergeCell ref="L359:AD359"/>
  </mergeCells>
  <conditionalFormatting sqref="Q285:AD285">
    <cfRule type="expression" dxfId="286" priority="86">
      <formula>$V$283&lt;&gt;$V$272</formula>
    </cfRule>
  </conditionalFormatting>
  <conditionalFormatting sqref="AD299">
    <cfRule type="expression" dxfId="285" priority="85">
      <formula>$AA$298&lt;&gt;$V$283</formula>
    </cfRule>
  </conditionalFormatting>
  <conditionalFormatting sqref="V134:AD134">
    <cfRule type="expression" dxfId="284" priority="84">
      <formula>$V$134=0</formula>
    </cfRule>
  </conditionalFormatting>
  <conditionalFormatting sqref="AA143:AD157">
    <cfRule type="expression" dxfId="283" priority="83">
      <formula>$AA$143:$AD$157=0</formula>
    </cfRule>
  </conditionalFormatting>
  <conditionalFormatting sqref="AA108:AD126">
    <cfRule type="expression" dxfId="282" priority="82">
      <formula>$AA$108:$AD$126=0</formula>
    </cfRule>
  </conditionalFormatting>
  <conditionalFormatting sqref="V103:AD103">
    <cfRule type="expression" dxfId="281" priority="81">
      <formula>$V$103=0</formula>
    </cfRule>
  </conditionalFormatting>
  <conditionalFormatting sqref="V165:AD165">
    <cfRule type="expression" dxfId="280" priority="80">
      <formula>$V$165=0</formula>
    </cfRule>
  </conditionalFormatting>
  <conditionalFormatting sqref="V190:AD190">
    <cfRule type="expression" dxfId="279" priority="79">
      <formula>$V$190=0</formula>
    </cfRule>
  </conditionalFormatting>
  <conditionalFormatting sqref="K208:X208">
    <cfRule type="expression" dxfId="278" priority="78">
      <formula>$K$208=0</formula>
    </cfRule>
  </conditionalFormatting>
  <conditionalFormatting sqref="K207:Q207">
    <cfRule type="expression" dxfId="277" priority="77">
      <formula>$K$207=0</formula>
    </cfRule>
  </conditionalFormatting>
  <conditionalFormatting sqref="R207:X207">
    <cfRule type="expression" dxfId="276" priority="76">
      <formula>$R$207=0</formula>
    </cfRule>
  </conditionalFormatting>
  <conditionalFormatting sqref="K228:Q229">
    <cfRule type="expression" dxfId="275" priority="75">
      <formula>$K$229=0</formula>
    </cfRule>
  </conditionalFormatting>
  <conditionalFormatting sqref="R228:X229">
    <cfRule type="expression" dxfId="274" priority="74">
      <formula>$R$229=0</formula>
    </cfRule>
  </conditionalFormatting>
  <conditionalFormatting sqref="V237:AD237">
    <cfRule type="expression" dxfId="273" priority="73">
      <formula>$V$237=0</formula>
    </cfRule>
  </conditionalFormatting>
  <conditionalFormatting sqref="V267:AD271">
    <cfRule type="expression" dxfId="272" priority="72">
      <formula>$V267=0</formula>
    </cfRule>
  </conditionalFormatting>
  <conditionalFormatting sqref="V272:AD272">
    <cfRule type="expression" dxfId="271" priority="71">
      <formula>$V$272=0</formula>
    </cfRule>
  </conditionalFormatting>
  <conditionalFormatting sqref="V276:AD276">
    <cfRule type="expression" dxfId="270" priority="70">
      <formula>$V276=0</formula>
    </cfRule>
  </conditionalFormatting>
  <conditionalFormatting sqref="V278:AD278">
    <cfRule type="expression" dxfId="269" priority="69">
      <formula>$V$278=0</formula>
    </cfRule>
  </conditionalFormatting>
  <conditionalFormatting sqref="V279:AD279">
    <cfRule type="expression" dxfId="268" priority="68">
      <formula>$V$279=0</formula>
    </cfRule>
  </conditionalFormatting>
  <conditionalFormatting sqref="V280:AD280">
    <cfRule type="expression" dxfId="267" priority="67">
      <formula>$V$280=0</formula>
    </cfRule>
  </conditionalFormatting>
  <conditionalFormatting sqref="V281:AD281">
    <cfRule type="expression" dxfId="266" priority="66">
      <formula>$V$281=0</formula>
    </cfRule>
  </conditionalFormatting>
  <conditionalFormatting sqref="V282:AD282">
    <cfRule type="expression" dxfId="265" priority="65">
      <formula>$V$282=0</formula>
    </cfRule>
  </conditionalFormatting>
  <conditionalFormatting sqref="AA298:AD298">
    <cfRule type="expression" dxfId="264" priority="64">
      <formula>$AA$298=0</formula>
    </cfRule>
  </conditionalFormatting>
  <conditionalFormatting sqref="V283:AD283">
    <cfRule type="expression" dxfId="263" priority="63">
      <formula>$V$283=0</formula>
    </cfRule>
  </conditionalFormatting>
  <conditionalFormatting sqref="I231:AD233">
    <cfRule type="expression" dxfId="262" priority="62">
      <formula>$I231:$AD233=0</formula>
    </cfRule>
  </conditionalFormatting>
  <conditionalFormatting sqref="I234:AD234">
    <cfRule type="expression" dxfId="261" priority="61">
      <formula>$I234=0</formula>
    </cfRule>
  </conditionalFormatting>
  <conditionalFormatting sqref="I184:AD186">
    <cfRule type="expression" dxfId="260" priority="60">
      <formula>$I184:$AD186=0</formula>
    </cfRule>
  </conditionalFormatting>
  <conditionalFormatting sqref="I187:AD187">
    <cfRule type="expression" dxfId="259" priority="59">
      <formula>$I187=0</formula>
    </cfRule>
  </conditionalFormatting>
  <conditionalFormatting sqref="I159:AD161">
    <cfRule type="expression" dxfId="258" priority="58">
      <formula>$I159:$AD161=0</formula>
    </cfRule>
  </conditionalFormatting>
  <conditionalFormatting sqref="I162:AD162">
    <cfRule type="expression" dxfId="257" priority="57">
      <formula>$I162=0</formula>
    </cfRule>
  </conditionalFormatting>
  <conditionalFormatting sqref="I128:AD130">
    <cfRule type="expression" dxfId="256" priority="56">
      <formula>$I128:$AD130=0</formula>
    </cfRule>
  </conditionalFormatting>
  <conditionalFormatting sqref="I131:AD131">
    <cfRule type="expression" dxfId="255" priority="55">
      <formula>$I131=0</formula>
    </cfRule>
  </conditionalFormatting>
  <conditionalFormatting sqref="I97:AD99">
    <cfRule type="expression" dxfId="254" priority="54">
      <formula>$I97:$AD99=0</formula>
    </cfRule>
  </conditionalFormatting>
  <conditionalFormatting sqref="I100:AD100">
    <cfRule type="expression" dxfId="253" priority="53">
      <formula>$I100=0</formula>
    </cfRule>
  </conditionalFormatting>
  <conditionalFormatting sqref="I260:AD262">
    <cfRule type="expression" dxfId="252" priority="52">
      <formula>$I260:$AD262=0</formula>
    </cfRule>
  </conditionalFormatting>
  <conditionalFormatting sqref="I263:AD263">
    <cfRule type="expression" dxfId="251" priority="51">
      <formula>$I263=0</formula>
    </cfRule>
  </conditionalFormatting>
  <conditionalFormatting sqref="I303:AD305">
    <cfRule type="expression" dxfId="250" priority="50">
      <formula>$I303:$AD305=0</formula>
    </cfRule>
  </conditionalFormatting>
  <conditionalFormatting sqref="I306:AD306">
    <cfRule type="expression" dxfId="249" priority="49">
      <formula>$I306=0</formula>
    </cfRule>
  </conditionalFormatting>
  <conditionalFormatting sqref="I348:AD350">
    <cfRule type="expression" dxfId="248" priority="48">
      <formula>$I348:$AD350=0</formula>
    </cfRule>
  </conditionalFormatting>
  <conditionalFormatting sqref="I351:AD351">
    <cfRule type="expression" dxfId="247" priority="47">
      <formula>$I351=0</formula>
    </cfRule>
  </conditionalFormatting>
  <conditionalFormatting sqref="B1:AE53 C340:C341 E340:AD341 E355:AD356 C327:AD339 F324:AD326 E324 C324:C326 D324:D325 B54:J54 AE54 B356:B400 C357:AD400 C342:AD354 B55:AE239 B240:C240 B241:B242 B243:C243 B244:B257 Q244:T257 Q240:U240 Q241:T242 Q243:U243 Y240 AE240:AE257 Y243:Y257 B258:AE301 C319:AD323 C318:E318 AD318 B302:B353 AE302:AE400 C302:AD317 A401:AD1048576">
    <cfRule type="expression" dxfId="246" priority="46">
      <formula>CELL("Schutz",A1)=0</formula>
    </cfRule>
  </conditionalFormatting>
  <conditionalFormatting sqref="B354:B355">
    <cfRule type="expression" dxfId="245" priority="45">
      <formula>CELL("Schutz",B354)=0</formula>
    </cfRule>
  </conditionalFormatting>
  <conditionalFormatting sqref="D340:D341">
    <cfRule type="expression" dxfId="244" priority="44">
      <formula>CELL("Schutz",D340)=0</formula>
    </cfRule>
  </conditionalFormatting>
  <conditionalFormatting sqref="C355:D355 C356">
    <cfRule type="expression" dxfId="243" priority="43">
      <formula>CELL("Schutz",C355)=0</formula>
    </cfRule>
  </conditionalFormatting>
  <conditionalFormatting sqref="K54:AD54">
    <cfRule type="expression" dxfId="242" priority="42">
      <formula>$K54:$AD54=0</formula>
    </cfRule>
  </conditionalFormatting>
  <conditionalFormatting sqref="K54:AD54">
    <cfRule type="expression" dxfId="241" priority="41">
      <formula>CELL("Schutz",K54)=0</formula>
    </cfRule>
  </conditionalFormatting>
  <conditionalFormatting sqref="I351:AD351">
    <cfRule type="expression" dxfId="240" priority="11">
      <formula>$I351=0</formula>
    </cfRule>
  </conditionalFormatting>
  <conditionalFormatting sqref="I184:AD186">
    <cfRule type="expression" dxfId="239" priority="40">
      <formula>$I184:$AD186=0</formula>
    </cfRule>
  </conditionalFormatting>
  <conditionalFormatting sqref="I187:AD187">
    <cfRule type="expression" dxfId="238" priority="39">
      <formula>$I187=0</formula>
    </cfRule>
  </conditionalFormatting>
  <conditionalFormatting sqref="I231:AD233">
    <cfRule type="expression" dxfId="237" priority="38">
      <formula>$I231:$AD233=0</formula>
    </cfRule>
  </conditionalFormatting>
  <conditionalFormatting sqref="I234:AD234">
    <cfRule type="expression" dxfId="236" priority="37">
      <formula>$I234=0</formula>
    </cfRule>
  </conditionalFormatting>
  <conditionalFormatting sqref="I231:AD233">
    <cfRule type="expression" dxfId="235" priority="36">
      <formula>$I231:$AD233=0</formula>
    </cfRule>
  </conditionalFormatting>
  <conditionalFormatting sqref="I234:AD234">
    <cfRule type="expression" dxfId="234" priority="35">
      <formula>$I234=0</formula>
    </cfRule>
  </conditionalFormatting>
  <conditionalFormatting sqref="I260:AD262">
    <cfRule type="expression" dxfId="233" priority="34">
      <formula>$I260:$AD262=0</formula>
    </cfRule>
  </conditionalFormatting>
  <conditionalFormatting sqref="I263:AD263">
    <cfRule type="expression" dxfId="232" priority="33">
      <formula>$I263=0</formula>
    </cfRule>
  </conditionalFormatting>
  <conditionalFormatting sqref="I260:AD262">
    <cfRule type="expression" dxfId="231" priority="32">
      <formula>$I260:$AD262=0</formula>
    </cfRule>
  </conditionalFormatting>
  <conditionalFormatting sqref="I263:AD263">
    <cfRule type="expression" dxfId="230" priority="31">
      <formula>$I263=0</formula>
    </cfRule>
  </conditionalFormatting>
  <conditionalFormatting sqref="I260:AD262">
    <cfRule type="expression" dxfId="229" priority="30">
      <formula>$I260:$AD262=0</formula>
    </cfRule>
  </conditionalFormatting>
  <conditionalFormatting sqref="I263:AD263">
    <cfRule type="expression" dxfId="228" priority="29">
      <formula>$I263=0</formula>
    </cfRule>
  </conditionalFormatting>
  <conditionalFormatting sqref="I303:AD305">
    <cfRule type="expression" dxfId="227" priority="28">
      <formula>$I303:$AD305=0</formula>
    </cfRule>
  </conditionalFormatting>
  <conditionalFormatting sqref="I306:AD306">
    <cfRule type="expression" dxfId="226" priority="27">
      <formula>$I306=0</formula>
    </cfRule>
  </conditionalFormatting>
  <conditionalFormatting sqref="I303:AD305">
    <cfRule type="expression" dxfId="225" priority="26">
      <formula>$I303:$AD305=0</formula>
    </cfRule>
  </conditionalFormatting>
  <conditionalFormatting sqref="I306:AD306">
    <cfRule type="expression" dxfId="224" priority="25">
      <formula>$I306=0</formula>
    </cfRule>
  </conditionalFormatting>
  <conditionalFormatting sqref="I303:AD305">
    <cfRule type="expression" dxfId="223" priority="24">
      <formula>$I303:$AD305=0</formula>
    </cfRule>
  </conditionalFormatting>
  <conditionalFormatting sqref="I306:AD306">
    <cfRule type="expression" dxfId="222" priority="23">
      <formula>$I306=0</formula>
    </cfRule>
  </conditionalFormatting>
  <conditionalFormatting sqref="I303:AD305">
    <cfRule type="expression" dxfId="221" priority="22">
      <formula>$I303:$AD305=0</formula>
    </cfRule>
  </conditionalFormatting>
  <conditionalFormatting sqref="I306:AD306">
    <cfRule type="expression" dxfId="220" priority="21">
      <formula>$I306=0</formula>
    </cfRule>
  </conditionalFormatting>
  <conditionalFormatting sqref="I348:AD350">
    <cfRule type="expression" dxfId="219" priority="20">
      <formula>$I348:$AD350=0</formula>
    </cfRule>
  </conditionalFormatting>
  <conditionalFormatting sqref="I351:AD351">
    <cfRule type="expression" dxfId="218" priority="19">
      <formula>$I351=0</formula>
    </cfRule>
  </conditionalFormatting>
  <conditionalFormatting sqref="I348:AD350">
    <cfRule type="expression" dxfId="217" priority="18">
      <formula>$I348:$AD350=0</formula>
    </cfRule>
  </conditionalFormatting>
  <conditionalFormatting sqref="I351:AD351">
    <cfRule type="expression" dxfId="216" priority="17">
      <formula>$I351=0</formula>
    </cfRule>
  </conditionalFormatting>
  <conditionalFormatting sqref="I348:AD350">
    <cfRule type="expression" dxfId="215" priority="16">
      <formula>$I348:$AD350=0</formula>
    </cfRule>
  </conditionalFormatting>
  <conditionalFormatting sqref="I351:AD351">
    <cfRule type="expression" dxfId="214" priority="15">
      <formula>$I351=0</formula>
    </cfRule>
  </conditionalFormatting>
  <conditionalFormatting sqref="I348:AD350">
    <cfRule type="expression" dxfId="213" priority="14">
      <formula>$I348:$AD350=0</formula>
    </cfRule>
  </conditionalFormatting>
  <conditionalFormatting sqref="I351:AD351">
    <cfRule type="expression" dxfId="212" priority="13">
      <formula>$I351=0</formula>
    </cfRule>
  </conditionalFormatting>
  <conditionalFormatting sqref="I348:AD350">
    <cfRule type="expression" dxfId="211" priority="12">
      <formula>$I348:$AD350=0</formula>
    </cfRule>
  </conditionalFormatting>
  <conditionalFormatting sqref="I210:AD212">
    <cfRule type="expression" dxfId="210" priority="10">
      <formula>$I210:$AD212=0</formula>
    </cfRule>
  </conditionalFormatting>
  <conditionalFormatting sqref="I213:AD213">
    <cfRule type="expression" dxfId="209" priority="9">
      <formula>$I213=0</formula>
    </cfRule>
  </conditionalFormatting>
  <conditionalFormatting sqref="I210:AD212">
    <cfRule type="expression" dxfId="208" priority="8">
      <formula>$I210:$AD212=0</formula>
    </cfRule>
  </conditionalFormatting>
  <conditionalFormatting sqref="I213:AD213">
    <cfRule type="expression" dxfId="207" priority="7">
      <formula>$I213=0</formula>
    </cfRule>
  </conditionalFormatting>
  <conditionalFormatting sqref="I210:AD212">
    <cfRule type="expression" dxfId="206" priority="6">
      <formula>$I210:$AD212=0</formula>
    </cfRule>
  </conditionalFormatting>
  <conditionalFormatting sqref="I213:AD213">
    <cfRule type="expression" dxfId="205" priority="5">
      <formula>$I213=0</formula>
    </cfRule>
  </conditionalFormatting>
  <conditionalFormatting sqref="C244">
    <cfRule type="expression" dxfId="204" priority="4">
      <formula>CELL("Schutz",C244)=0</formula>
    </cfRule>
  </conditionalFormatting>
  <conditionalFormatting sqref="C245:C257">
    <cfRule type="expression" dxfId="203" priority="3">
      <formula>CELL("Schutz",C245)=0</formula>
    </cfRule>
  </conditionalFormatting>
  <conditionalFormatting sqref="U244">
    <cfRule type="expression" dxfId="202" priority="1">
      <formula>CELL("Schutz",U244)=0</formula>
    </cfRule>
  </conditionalFormatting>
  <conditionalFormatting sqref="U245:U257">
    <cfRule type="expression" dxfId="201" priority="2">
      <formula>CELL("Schutz",U245)=0</formula>
    </cfRule>
  </conditionalFormatting>
  <conditionalFormatting sqref="Y243:Y257">
    <cfRule type="expression" dxfId="200" priority="87">
      <formula>$Y243=0</formula>
    </cfRule>
  </conditionalFormatting>
  <conditionalFormatting sqref="Y243:Y257">
    <cfRule type="expression" dxfId="199" priority="88">
      <formula>$AA$243:$AD$257=0</formula>
    </cfRule>
  </conditionalFormatting>
  <dataValidations disablePrompts="1" count="10">
    <dataValidation type="decimal" allowBlank="1" showInputMessage="1" showErrorMessage="1" error="Geben Sie einen Geldbetrag ein!" prompt="Geben Sie hier den Gesamtbetrag der Erlöse an, mit denen Sie fest rechnen (z.B. Verkaufserlöse von Publikationen, Teilnahmegebühren o.ä.)_x000a_" sqref="V279:AD279" xr:uid="{00000000-0002-0000-0100-000000000000}">
      <formula1>0</formula1>
      <formula2>1000000</formula2>
    </dataValidation>
    <dataValidation type="whole" errorStyle="information" showErrorMessage="1" error="Geben Sie eine Jahreszahl nach 2015 ein!" sqref="V293:Z293" xr:uid="{00000000-0002-0000-0100-000001000000}">
      <formula1>2016</formula1>
      <formula2>2050</formula2>
    </dataValidation>
    <dataValidation type="decimal" allowBlank="1" showInputMessage="1" showErrorMessage="1" error="Geben Sie den Zuwendungsbetrag ein, den Sie im jeweiligen Jahr benötigen!" sqref="AA293:AD297" xr:uid="{00000000-0002-0000-0100-000002000000}">
      <formula1>0</formula1>
      <formula2>1000000</formula2>
    </dataValidation>
    <dataValidation type="date" allowBlank="1" showInputMessage="1" showErrorMessage="1" error="Geben Sie ein Tagesdatum ein!" sqref="V290:AD290 V288:AD288" xr:uid="{00000000-0002-0000-0100-000003000000}">
      <formula1>42461</formula1>
      <formula2>73415</formula2>
    </dataValidation>
    <dataValidation type="decimal" allowBlank="1" showInputMessage="1" showErrorMessage="1" error="Geben Sie einen Geldbetrag ein!" prompt="Geben Sie hier den Betrag an, der von Dritten zur Projektfinanzierung beigesteuert wird." sqref="V280:AD280" xr:uid="{00000000-0002-0000-0100-000004000000}">
      <formula1>0</formula1>
      <formula2>1000000</formula2>
    </dataValidation>
    <dataValidation type="decimal" allowBlank="1" showInputMessage="1" showErrorMessage="1" error="Geben Sie die Höhe Ihres finanziellen Eigenanteils an." prompt="Geben Sie hier den Betrag Ihrer eigenen finanziellen Mittel an, die für das beantragte Projekt zur Verfügung stehen!" sqref="V277:AD277" xr:uid="{00000000-0002-0000-0100-000005000000}">
      <formula1>0</formula1>
      <formula2>1000000</formula2>
    </dataValidation>
    <dataValidation type="decimal" allowBlank="1" showInputMessage="1" showErrorMessage="1" error="Geben Sie eine Zahl ein!" sqref="W108:Z126 Q243:R257 U243:U257 V244:V257" xr:uid="{00000000-0002-0000-0100-000006000000}">
      <formula1>0</formula1>
      <formula2>1000000</formula2>
    </dataValidation>
    <dataValidation type="decimal" allowBlank="1" showInputMessage="1" showErrorMessage="1" error="Geben Sie einen Geldbetrag ein!" sqref="Y143:Z157" xr:uid="{00000000-0002-0000-0100-000007000000}">
      <formula1>1</formula1>
      <formula2>1000000</formula2>
    </dataValidation>
    <dataValidation type="decimal" allowBlank="1" showInputMessage="1" showErrorMessage="1" error="Geben Sie eine Zahl ein!" sqref="U143:V157" xr:uid="{00000000-0002-0000-0100-000008000000}">
      <formula1>1</formula1>
      <formula2>1000000</formula2>
    </dataValidation>
    <dataValidation type="decimal" allowBlank="1" showInputMessage="1" showErrorMessage="1" error="Geben Sie einen Kostenbetrag ein!" sqref="K221:X227 W171:AD180 K200:X206" xr:uid="{00000000-0002-0000-0100-000009000000}">
      <formula1>0</formula1>
      <formula2>1000000</formula2>
    </dataValidation>
  </dataValidations>
  <printOptions horizontalCentered="1"/>
  <pageMargins left="0.39370078740157483" right="0" top="0.39370078740157483" bottom="0" header="0.31496062992125984" footer="0"/>
  <pageSetup paperSize="9" fitToHeight="10" orientation="portrait" r:id="rId1"/>
  <headerFooter>
    <oddHeader xml:space="preserve">&amp;L   </oddHeader>
    <oddFooter>&amp;L   &amp;RSeite &amp;P</oddFooter>
  </headerFooter>
  <rowBreaks count="10" manualBreakCount="10">
    <brk id="52" max="16383" man="1"/>
    <brk id="95" max="16383" man="1"/>
    <brk id="126" max="16383" man="1"/>
    <brk id="157" max="16383" man="1"/>
    <brk id="182" max="16383" man="1"/>
    <brk id="209" max="16383" man="1"/>
    <brk id="230" max="16383" man="1"/>
    <brk id="257" max="16383" man="1"/>
    <brk id="301" max="16383" man="1"/>
    <brk id="3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12</xdr:col>
                    <xdr:colOff>76200</xdr:colOff>
                    <xdr:row>30</xdr:row>
                    <xdr:rowOff>152400</xdr:rowOff>
                  </from>
                  <to>
                    <xdr:col>13</xdr:col>
                    <xdr:colOff>152400</xdr:colOff>
                    <xdr:row>32</xdr:row>
                    <xdr:rowOff>38100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21</xdr:col>
                    <xdr:colOff>180975</xdr:colOff>
                    <xdr:row>30</xdr:row>
                    <xdr:rowOff>142875</xdr:rowOff>
                  </from>
                  <to>
                    <xdr:col>23</xdr:col>
                    <xdr:colOff>76200</xdr:colOff>
                    <xdr:row>32</xdr:row>
                    <xdr:rowOff>38100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4</xdr:col>
                    <xdr:colOff>9525</xdr:colOff>
                    <xdr:row>55</xdr:row>
                    <xdr:rowOff>76200</xdr:rowOff>
                  </from>
                  <to>
                    <xdr:col>5</xdr:col>
                    <xdr:colOff>9525</xdr:colOff>
                    <xdr:row>56</xdr:row>
                    <xdr:rowOff>104775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0</xdr:colOff>
                    <xdr:row>326</xdr:row>
                    <xdr:rowOff>47625</xdr:rowOff>
                  </from>
                  <to>
                    <xdr:col>3</xdr:col>
                    <xdr:colOff>190500</xdr:colOff>
                    <xdr:row>327</xdr:row>
                    <xdr:rowOff>85725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2</xdr:col>
                    <xdr:colOff>190500</xdr:colOff>
                    <xdr:row>333</xdr:row>
                    <xdr:rowOff>38100</xdr:rowOff>
                  </from>
                  <to>
                    <xdr:col>3</xdr:col>
                    <xdr:colOff>190500</xdr:colOff>
                    <xdr:row>334</xdr:row>
                    <xdr:rowOff>57150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xdr:col>
                    <xdr:colOff>171450</xdr:colOff>
                    <xdr:row>337</xdr:row>
                    <xdr:rowOff>133350</xdr:rowOff>
                  </from>
                  <to>
                    <xdr:col>3</xdr:col>
                    <xdr:colOff>171450</xdr:colOff>
                    <xdr:row>338</xdr:row>
                    <xdr:rowOff>142875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xdr:col>
                    <xdr:colOff>171450</xdr:colOff>
                    <xdr:row>352</xdr:row>
                    <xdr:rowOff>76200</xdr:rowOff>
                  </from>
                  <to>
                    <xdr:col>3</xdr:col>
                    <xdr:colOff>190500</xdr:colOff>
                    <xdr:row>353</xdr:row>
                    <xdr:rowOff>85725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4</xdr:col>
                    <xdr:colOff>19050</xdr:colOff>
                    <xdr:row>57</xdr:row>
                    <xdr:rowOff>85725</xdr:rowOff>
                  </from>
                  <to>
                    <xdr:col>5</xdr:col>
                    <xdr:colOff>19050</xdr:colOff>
                    <xdr:row>57</xdr:row>
                    <xdr:rowOff>276225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4</xdr:col>
                    <xdr:colOff>19050</xdr:colOff>
                    <xdr:row>58</xdr:row>
                    <xdr:rowOff>95250</xdr:rowOff>
                  </from>
                  <to>
                    <xdr:col>5</xdr:col>
                    <xdr:colOff>19050</xdr:colOff>
                    <xdr:row>58</xdr:row>
                    <xdr:rowOff>285750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4</xdr:col>
                    <xdr:colOff>19050</xdr:colOff>
                    <xdr:row>59</xdr:row>
                    <xdr:rowOff>95250</xdr:rowOff>
                  </from>
                  <to>
                    <xdr:col>5</xdr:col>
                    <xdr:colOff>19050</xdr:colOff>
                    <xdr:row>59</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A000000}">
          <x14:formula1>
            <xm:f>Landkreise!$A$1:$A$26</xm:f>
          </x14:formula1>
          <xm:sqref>Q63:AC63 Q65:AC65 Q67:AC67 K194:X194 K215:X215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5108"/>
  <sheetViews>
    <sheetView view="pageBreakPreview" zoomScale="60" zoomScaleNormal="100" workbookViewId="0">
      <selection activeCell="A29" sqref="A29"/>
    </sheetView>
  </sheetViews>
  <sheetFormatPr baseColWidth="10" defaultRowHeight="15" x14ac:dyDescent="0.25"/>
  <sheetData>
    <row r="1" spans="1:1" x14ac:dyDescent="0.25">
      <c r="A1" t="s">
        <v>34</v>
      </c>
    </row>
    <row r="2" spans="1:1" x14ac:dyDescent="0.25">
      <c r="A2" t="s">
        <v>18</v>
      </c>
    </row>
    <row r="3" spans="1:1" x14ac:dyDescent="0.25">
      <c r="A3" t="s">
        <v>38</v>
      </c>
    </row>
    <row r="4" spans="1:1" x14ac:dyDescent="0.25">
      <c r="A4" t="s">
        <v>39</v>
      </c>
    </row>
    <row r="5" spans="1:1" x14ac:dyDescent="0.25">
      <c r="A5" t="s">
        <v>40</v>
      </c>
    </row>
    <row r="6" spans="1:1" x14ac:dyDescent="0.25">
      <c r="A6" t="s">
        <v>24</v>
      </c>
    </row>
    <row r="7" spans="1:1" x14ac:dyDescent="0.25">
      <c r="A7" t="s">
        <v>33</v>
      </c>
    </row>
    <row r="8" spans="1:1" x14ac:dyDescent="0.25">
      <c r="A8" t="s">
        <v>26</v>
      </c>
    </row>
    <row r="9" spans="1:1" x14ac:dyDescent="0.25">
      <c r="A9" t="s">
        <v>27</v>
      </c>
    </row>
    <row r="10" spans="1:1" x14ac:dyDescent="0.25">
      <c r="A10" t="s">
        <v>41</v>
      </c>
    </row>
    <row r="11" spans="1:1" x14ac:dyDescent="0.25">
      <c r="A11" t="s">
        <v>22</v>
      </c>
    </row>
    <row r="12" spans="1:1" x14ac:dyDescent="0.25">
      <c r="A12" t="s">
        <v>19</v>
      </c>
    </row>
    <row r="13" spans="1:1" x14ac:dyDescent="0.25">
      <c r="A13" t="s">
        <v>31</v>
      </c>
    </row>
    <row r="14" spans="1:1" x14ac:dyDescent="0.25">
      <c r="A14" t="s">
        <v>32</v>
      </c>
    </row>
    <row r="15" spans="1:1" x14ac:dyDescent="0.25">
      <c r="A15" t="s">
        <v>30</v>
      </c>
    </row>
    <row r="16" spans="1:1" x14ac:dyDescent="0.25">
      <c r="A16" t="s">
        <v>23</v>
      </c>
    </row>
    <row r="17" spans="1:1" x14ac:dyDescent="0.25">
      <c r="A17" t="s">
        <v>25</v>
      </c>
    </row>
    <row r="18" spans="1:1" x14ac:dyDescent="0.25">
      <c r="A18" t="s">
        <v>29</v>
      </c>
    </row>
    <row r="19" spans="1:1" x14ac:dyDescent="0.25">
      <c r="A19" t="s">
        <v>42</v>
      </c>
    </row>
    <row r="20" spans="1:1" x14ac:dyDescent="0.25">
      <c r="A20" t="s">
        <v>21</v>
      </c>
    </row>
    <row r="21" spans="1:1" x14ac:dyDescent="0.25">
      <c r="A21" t="s">
        <v>20</v>
      </c>
    </row>
    <row r="22" spans="1:1" x14ac:dyDescent="0.25">
      <c r="A22" t="s">
        <v>43</v>
      </c>
    </row>
    <row r="23" spans="1:1" x14ac:dyDescent="0.25">
      <c r="A23" t="s">
        <v>28</v>
      </c>
    </row>
    <row r="24" spans="1:1" x14ac:dyDescent="0.25">
      <c r="A24" s="1" t="s">
        <v>36</v>
      </c>
    </row>
    <row r="25" spans="1:1" x14ac:dyDescent="0.25">
      <c r="A25" s="1" t="s">
        <v>35</v>
      </c>
    </row>
    <row r="26" spans="1:1" x14ac:dyDescent="0.25">
      <c r="A26" s="1" t="s">
        <v>37</v>
      </c>
    </row>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sheetData>
  <sortState ref="A1:A26">
    <sortCondition ref="A1:A26"/>
  </sortState>
  <customSheetViews>
    <customSheetView guid="{56BB2888-F83D-46F7-9C37-ECBEE781A103}" scale="60" showPageBreaks="1" view="pageBreakPreview">
      <selection activeCell="A29" sqref="A29"/>
    </customSheetView>
  </customSheetView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108"/>
  <sheetViews>
    <sheetView view="pageBreakPreview" zoomScale="115" zoomScaleNormal="100" zoomScaleSheetLayoutView="115" workbookViewId="0">
      <selection activeCell="C2" sqref="C2:C5"/>
    </sheetView>
  </sheetViews>
  <sheetFormatPr baseColWidth="10" defaultRowHeight="15" x14ac:dyDescent="0.25"/>
  <cols>
    <col min="1" max="1" width="12.85546875" customWidth="1"/>
    <col min="2" max="2" width="53.42578125" bestFit="1" customWidth="1"/>
    <col min="3" max="3" width="11.85546875" bestFit="1" customWidth="1"/>
  </cols>
  <sheetData>
    <row r="1" spans="1:3" ht="36.75" customHeight="1" x14ac:dyDescent="0.25">
      <c r="A1" s="73" t="s">
        <v>192</v>
      </c>
      <c r="B1" t="s">
        <v>193</v>
      </c>
      <c r="C1" t="s">
        <v>200</v>
      </c>
    </row>
    <row r="2" spans="1:3" ht="30" x14ac:dyDescent="0.25">
      <c r="A2" t="s">
        <v>194</v>
      </c>
      <c r="B2" s="73" t="s">
        <v>199</v>
      </c>
      <c r="C2" s="74">
        <v>30</v>
      </c>
    </row>
    <row r="3" spans="1:3" ht="30" x14ac:dyDescent="0.25">
      <c r="A3" t="s">
        <v>195</v>
      </c>
      <c r="B3" s="73" t="s">
        <v>201</v>
      </c>
      <c r="C3" s="74">
        <v>25</v>
      </c>
    </row>
    <row r="4" spans="1:3" ht="30" x14ac:dyDescent="0.25">
      <c r="A4" t="s">
        <v>196</v>
      </c>
      <c r="B4" s="73" t="s">
        <v>202</v>
      </c>
      <c r="C4" s="74">
        <v>17</v>
      </c>
    </row>
    <row r="5" spans="1:3" x14ac:dyDescent="0.25">
      <c r="A5" t="s">
        <v>197</v>
      </c>
      <c r="B5" t="s">
        <v>198</v>
      </c>
      <c r="C5" s="74">
        <v>11</v>
      </c>
    </row>
    <row r="24" spans="1:1" x14ac:dyDescent="0.25">
      <c r="A24" s="1"/>
    </row>
    <row r="25" spans="1:1" x14ac:dyDescent="0.25">
      <c r="A25" s="1"/>
    </row>
    <row r="26" spans="1:1" x14ac:dyDescent="0.25">
      <c r="A26" s="1"/>
    </row>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sheetData>
  <customSheetViews>
    <customSheetView guid="{56BB2888-F83D-46F7-9C37-ECBEE781A103}" scale="115" showPageBreaks="1" view="pageBreakPreview">
      <selection activeCell="C2" sqref="C2:C5"/>
    </customSheetView>
  </customSheetViews>
  <pageMargins left="0.7" right="0.7" top="0.78740157499999996" bottom="0.78740157499999996" header="0.3" footer="0.3"/>
  <pageSetup paperSize="9" scale="9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404"/>
  <sheetViews>
    <sheetView showGridLines="0" showRowColHeaders="0" tabSelected="1" showRuler="0" view="pageLayout" topLeftCell="A163" zoomScaleNormal="130" zoomScaleSheetLayoutView="100" workbookViewId="0">
      <selection activeCell="A93" sqref="A93:I93"/>
    </sheetView>
  </sheetViews>
  <sheetFormatPr baseColWidth="10" defaultRowHeight="15" x14ac:dyDescent="0.25"/>
  <cols>
    <col min="1" max="6" width="3" style="2" customWidth="1"/>
    <col min="7" max="7" width="4.7109375" style="2" customWidth="1"/>
    <col min="8" max="8" width="3.42578125" style="2" customWidth="1"/>
    <col min="9" max="9" width="3" style="2" customWidth="1"/>
    <col min="10" max="10" width="5.5703125" style="2" customWidth="1"/>
    <col min="11" max="11" width="4.85546875" style="2" customWidth="1"/>
    <col min="12" max="13" width="3.5703125" style="2" customWidth="1"/>
    <col min="14" max="17" width="3" style="2" customWidth="1"/>
    <col min="18" max="18" width="3.7109375" style="2" customWidth="1"/>
    <col min="19" max="19" width="5.28515625" style="2" customWidth="1"/>
    <col min="20" max="20" width="4.7109375" style="2" customWidth="1"/>
    <col min="21" max="21" width="5.7109375" style="2" customWidth="1"/>
    <col min="22" max="22" width="4.7109375" style="2" customWidth="1"/>
    <col min="23" max="23" width="4.85546875" style="2" customWidth="1"/>
    <col min="24" max="24" width="4.5703125" style="2" customWidth="1"/>
    <col min="25" max="26" width="3" style="2" customWidth="1"/>
    <col min="27" max="27" width="3.85546875" style="2" customWidth="1"/>
  </cols>
  <sheetData>
    <row r="1" spans="1:27" x14ac:dyDescent="0.25">
      <c r="P1" s="3" t="s">
        <v>1</v>
      </c>
    </row>
    <row r="2" spans="1:27" x14ac:dyDescent="0.25">
      <c r="P2" s="4" t="s">
        <v>2</v>
      </c>
    </row>
    <row r="3" spans="1:27" x14ac:dyDescent="0.25">
      <c r="P3" s="4"/>
    </row>
    <row r="5" spans="1:27" x14ac:dyDescent="0.25">
      <c r="A5" s="4" t="s">
        <v>4</v>
      </c>
      <c r="P5" s="4"/>
    </row>
    <row r="6" spans="1:27" x14ac:dyDescent="0.25">
      <c r="A6" s="4" t="s">
        <v>179</v>
      </c>
      <c r="P6" s="4"/>
    </row>
    <row r="7" spans="1:27" x14ac:dyDescent="0.25">
      <c r="A7" s="4" t="s">
        <v>180</v>
      </c>
      <c r="P7" s="4"/>
    </row>
    <row r="8" spans="1:27" x14ac:dyDescent="0.25">
      <c r="P8" s="4"/>
    </row>
    <row r="9" spans="1:27" ht="9.75" customHeight="1" x14ac:dyDescent="0.25">
      <c r="P9" s="4"/>
    </row>
    <row r="10" spans="1:27" ht="28.5" customHeight="1" x14ac:dyDescent="0.25">
      <c r="A10" s="407" t="s">
        <v>366</v>
      </c>
      <c r="B10" s="407"/>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row>
    <row r="11" spans="1:27" ht="46.5" customHeight="1" x14ac:dyDescent="0.25">
      <c r="A11" s="407"/>
      <c r="B11" s="407"/>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row>
    <row r="12" spans="1:27" ht="3" customHeight="1" x14ac:dyDescent="0.25">
      <c r="A12" s="143"/>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row>
    <row r="13" spans="1:27" ht="72" customHeight="1" x14ac:dyDescent="0.25">
      <c r="A13" s="80"/>
      <c r="B13" s="404" t="s">
        <v>375</v>
      </c>
      <c r="C13" s="404"/>
      <c r="D13" s="404"/>
      <c r="E13" s="404"/>
      <c r="F13" s="404"/>
      <c r="G13" s="404"/>
      <c r="H13" s="404"/>
      <c r="I13" s="404"/>
      <c r="J13" s="404"/>
      <c r="K13" s="404"/>
      <c r="L13" s="404"/>
      <c r="M13" s="404"/>
      <c r="N13" s="404"/>
      <c r="O13" s="404"/>
      <c r="P13" s="404"/>
      <c r="Q13" s="404"/>
      <c r="R13" s="404"/>
      <c r="S13" s="404"/>
      <c r="T13" s="404"/>
      <c r="U13" s="404"/>
      <c r="V13" s="404"/>
      <c r="W13" s="404"/>
      <c r="X13" s="404"/>
      <c r="Y13" s="404"/>
      <c r="Z13" s="404"/>
      <c r="AA13" s="83"/>
    </row>
    <row r="14" spans="1:27" s="121" customFormat="1" ht="5.25" customHeight="1" x14ac:dyDescent="0.25">
      <c r="A14" s="145"/>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6"/>
    </row>
    <row r="15" spans="1:27" s="82" customFormat="1" ht="90" customHeight="1" x14ac:dyDescent="0.2">
      <c r="A15" s="81"/>
      <c r="B15" s="222" t="s">
        <v>356</v>
      </c>
      <c r="C15" s="222"/>
      <c r="D15" s="222"/>
      <c r="E15" s="222"/>
      <c r="F15" s="222"/>
      <c r="G15" s="222"/>
      <c r="H15" s="222"/>
      <c r="I15" s="222"/>
      <c r="J15" s="222"/>
      <c r="K15" s="222"/>
      <c r="L15" s="222"/>
      <c r="M15" s="222"/>
      <c r="N15" s="222"/>
      <c r="O15" s="222"/>
      <c r="P15" s="101"/>
      <c r="Q15" s="390" t="s">
        <v>281</v>
      </c>
      <c r="R15" s="390"/>
      <c r="S15" s="390"/>
      <c r="T15" s="390"/>
      <c r="U15" s="390"/>
      <c r="V15" s="390"/>
      <c r="W15" s="390"/>
      <c r="X15" s="390"/>
      <c r="Y15" s="390"/>
      <c r="Z15" s="390"/>
      <c r="AA15" s="113"/>
    </row>
    <row r="16" spans="1:27" ht="79.5" customHeight="1" x14ac:dyDescent="0.25">
      <c r="A16" s="12"/>
      <c r="C16" s="388" t="s">
        <v>254</v>
      </c>
      <c r="D16" s="388"/>
      <c r="E16" s="388"/>
      <c r="F16" s="388"/>
      <c r="G16" s="388"/>
      <c r="H16" s="388"/>
      <c r="I16" s="388"/>
      <c r="J16" s="388"/>
      <c r="K16" s="388"/>
      <c r="L16" s="388"/>
      <c r="M16" s="388"/>
      <c r="N16" s="388"/>
      <c r="O16" s="388"/>
      <c r="P16" s="72"/>
      <c r="Q16" s="222" t="s">
        <v>371</v>
      </c>
      <c r="R16" s="222"/>
      <c r="S16" s="222"/>
      <c r="T16" s="222"/>
      <c r="U16" s="222"/>
      <c r="V16" s="222"/>
      <c r="W16" s="222"/>
      <c r="X16" s="222"/>
      <c r="Y16" s="222"/>
      <c r="Z16" s="222"/>
      <c r="AA16" s="101"/>
    </row>
    <row r="17" spans="1:36" ht="63" customHeight="1" x14ac:dyDescent="0.25">
      <c r="C17" s="222" t="s">
        <v>367</v>
      </c>
      <c r="D17" s="222"/>
      <c r="E17" s="222"/>
      <c r="F17" s="222"/>
      <c r="G17" s="222"/>
      <c r="H17" s="222"/>
      <c r="I17" s="222"/>
      <c r="J17" s="222"/>
      <c r="K17" s="222"/>
      <c r="L17" s="222"/>
      <c r="M17" s="222"/>
      <c r="N17" s="222"/>
      <c r="O17" s="222"/>
      <c r="P17" s="72"/>
      <c r="Q17" s="222" t="s">
        <v>407</v>
      </c>
      <c r="R17" s="222"/>
      <c r="S17" s="222"/>
      <c r="T17" s="222"/>
      <c r="U17" s="222"/>
      <c r="V17" s="222"/>
      <c r="W17" s="222"/>
      <c r="X17" s="222"/>
      <c r="Y17" s="222"/>
      <c r="Z17" s="222"/>
      <c r="AA17" s="101"/>
    </row>
    <row r="18" spans="1:36" ht="66" customHeight="1" x14ac:dyDescent="0.25">
      <c r="C18" s="589" t="s">
        <v>368</v>
      </c>
      <c r="D18" s="589"/>
      <c r="E18" s="589"/>
      <c r="F18" s="589"/>
      <c r="G18" s="589"/>
      <c r="H18" s="589"/>
      <c r="I18" s="589"/>
      <c r="J18" s="589"/>
      <c r="K18" s="589"/>
      <c r="L18" s="589"/>
      <c r="M18" s="589"/>
      <c r="N18" s="589"/>
      <c r="O18" s="589"/>
      <c r="P18" s="72"/>
      <c r="Q18" s="388" t="s">
        <v>369</v>
      </c>
      <c r="R18" s="388"/>
      <c r="S18" s="388"/>
      <c r="T18" s="388"/>
      <c r="U18" s="388"/>
      <c r="V18" s="388"/>
      <c r="W18" s="388"/>
      <c r="X18" s="388"/>
      <c r="Y18" s="388"/>
      <c r="Z18" s="388"/>
      <c r="AA18" s="388"/>
      <c r="AB18" s="111"/>
      <c r="AC18" s="111"/>
      <c r="AD18" s="111"/>
      <c r="AE18" s="111"/>
      <c r="AF18" s="111"/>
      <c r="AG18" s="111"/>
      <c r="AH18" s="111"/>
      <c r="AI18" s="111"/>
      <c r="AJ18" s="111"/>
    </row>
    <row r="19" spans="1:36" ht="34.5" customHeight="1" x14ac:dyDescent="0.25">
      <c r="C19" s="388" t="s">
        <v>251</v>
      </c>
      <c r="D19" s="388"/>
      <c r="E19" s="388"/>
      <c r="F19" s="388"/>
      <c r="G19" s="388"/>
      <c r="H19" s="388"/>
      <c r="I19" s="388"/>
      <c r="J19" s="388"/>
      <c r="K19" s="388"/>
      <c r="L19" s="388"/>
      <c r="M19" s="388"/>
      <c r="N19" s="388"/>
      <c r="O19" s="388"/>
      <c r="Q19" s="388" t="s">
        <v>350</v>
      </c>
      <c r="R19" s="389"/>
      <c r="S19" s="389"/>
      <c r="T19" s="389"/>
      <c r="U19" s="389"/>
      <c r="V19" s="389"/>
      <c r="W19" s="389"/>
      <c r="X19" s="389"/>
      <c r="Y19" s="389"/>
      <c r="Z19" s="389"/>
      <c r="AA19" s="111"/>
    </row>
    <row r="20" spans="1:36" ht="30.75" customHeight="1" x14ac:dyDescent="0.25">
      <c r="C20" s="388" t="s">
        <v>253</v>
      </c>
      <c r="D20" s="388"/>
      <c r="E20" s="388"/>
      <c r="F20" s="388"/>
      <c r="G20" s="388"/>
      <c r="H20" s="388"/>
      <c r="I20" s="388"/>
      <c r="J20" s="388"/>
      <c r="K20" s="388"/>
      <c r="L20" s="388"/>
      <c r="M20" s="388"/>
      <c r="N20" s="388"/>
      <c r="O20" s="388"/>
      <c r="Q20" s="222" t="s">
        <v>370</v>
      </c>
      <c r="R20" s="222"/>
      <c r="S20" s="222"/>
      <c r="T20" s="222"/>
      <c r="U20" s="222"/>
      <c r="V20" s="222"/>
      <c r="W20" s="222"/>
      <c r="X20" s="222"/>
      <c r="Y20" s="222"/>
      <c r="Z20" s="222"/>
      <c r="AA20"/>
    </row>
    <row r="21" spans="1:36" ht="19.5" customHeight="1" x14ac:dyDescent="0.25">
      <c r="C21" s="590" t="s">
        <v>252</v>
      </c>
      <c r="D21" s="590"/>
      <c r="E21" s="590"/>
      <c r="F21" s="590"/>
      <c r="G21" s="590"/>
      <c r="H21" s="590"/>
      <c r="I21" s="590"/>
      <c r="J21" s="590"/>
      <c r="K21" s="590"/>
      <c r="L21" s="590"/>
      <c r="M21" s="590"/>
      <c r="N21" s="590"/>
      <c r="O21" s="590"/>
      <c r="Q21" s="222"/>
      <c r="R21" s="222"/>
      <c r="S21" s="222"/>
      <c r="T21" s="222"/>
      <c r="U21" s="222"/>
      <c r="V21" s="222"/>
      <c r="W21" s="222"/>
      <c r="X21" s="222"/>
      <c r="Y21" s="222"/>
      <c r="Z21" s="222"/>
      <c r="AA21" s="72"/>
    </row>
    <row r="22" spans="1:36" ht="39" customHeight="1" x14ac:dyDescent="0.25">
      <c r="C22" s="589" t="s">
        <v>282</v>
      </c>
      <c r="D22" s="589"/>
      <c r="E22" s="589"/>
      <c r="F22" s="589"/>
      <c r="G22" s="589"/>
      <c r="H22" s="589"/>
      <c r="I22" s="589"/>
      <c r="J22" s="589"/>
      <c r="K22" s="589"/>
      <c r="L22" s="589"/>
      <c r="M22" s="589"/>
      <c r="N22" s="589"/>
      <c r="O22" s="589"/>
      <c r="Q22" s="222"/>
      <c r="R22" s="222"/>
      <c r="S22" s="222"/>
      <c r="T22" s="222"/>
      <c r="U22" s="222"/>
      <c r="V22" s="222"/>
      <c r="W22" s="222"/>
      <c r="X22" s="222"/>
      <c r="Y22" s="222"/>
      <c r="Z22" s="222"/>
    </row>
    <row r="23" spans="1:36" ht="84" customHeight="1" x14ac:dyDescent="0.25">
      <c r="A23" s="514" t="s">
        <v>268</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row>
    <row r="24" spans="1:36" s="148" customFormat="1" ht="24" customHeight="1" x14ac:dyDescent="0.25">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47"/>
    </row>
    <row r="25" spans="1:36" ht="20.25" customHeight="1" x14ac:dyDescent="0.25">
      <c r="A25" s="417" t="s">
        <v>257</v>
      </c>
      <c r="B25" s="418"/>
      <c r="C25" s="418"/>
      <c r="D25" s="418"/>
      <c r="E25" s="418"/>
      <c r="F25" s="418"/>
      <c r="G25" s="418"/>
      <c r="H25" s="419"/>
      <c r="I25" s="420">
        <v>43607</v>
      </c>
      <c r="J25" s="421"/>
      <c r="K25" s="421"/>
      <c r="L25" s="421"/>
      <c r="M25" s="421"/>
      <c r="N25" s="421"/>
      <c r="O25" s="422"/>
      <c r="P25" s="151"/>
      <c r="Q25" s="149"/>
      <c r="R25" s="149"/>
      <c r="S25" s="149"/>
      <c r="T25" s="149"/>
      <c r="U25" s="149"/>
      <c r="V25" s="149"/>
      <c r="W25" s="149"/>
      <c r="X25" s="149"/>
      <c r="Y25" s="149"/>
      <c r="Z25" s="149"/>
      <c r="AA25" s="149"/>
    </row>
    <row r="26" spans="1:36" s="148" customFormat="1" ht="20.25" customHeight="1" x14ac:dyDescent="0.25">
      <c r="A26" s="150"/>
      <c r="B26" s="150"/>
      <c r="C26" s="150"/>
      <c r="D26" s="150"/>
      <c r="E26" s="150"/>
      <c r="F26" s="150"/>
      <c r="G26" s="150"/>
      <c r="H26" s="150"/>
      <c r="I26" s="158"/>
      <c r="J26" s="158"/>
      <c r="K26" s="158"/>
      <c r="L26" s="158"/>
      <c r="M26" s="158"/>
      <c r="N26" s="158"/>
      <c r="O26" s="158"/>
      <c r="P26" s="152"/>
      <c r="Q26" s="152"/>
      <c r="R26" s="152"/>
      <c r="S26" s="152"/>
      <c r="T26" s="152"/>
      <c r="U26" s="152"/>
      <c r="V26" s="152"/>
      <c r="W26" s="152"/>
      <c r="X26" s="152"/>
      <c r="Y26" s="152"/>
      <c r="Z26" s="152"/>
      <c r="AA26" s="152"/>
    </row>
    <row r="27" spans="1:36" x14ac:dyDescent="0.25">
      <c r="A27" s="215" t="s">
        <v>0</v>
      </c>
      <c r="B27" s="215"/>
      <c r="C27" s="215"/>
      <c r="D27" s="215"/>
      <c r="E27" s="215"/>
      <c r="F27" s="215"/>
      <c r="G27" s="215"/>
      <c r="H27" s="215"/>
      <c r="I27" s="427" t="s">
        <v>373</v>
      </c>
      <c r="J27" s="428"/>
      <c r="K27" s="428"/>
      <c r="L27" s="428"/>
      <c r="M27" s="428"/>
      <c r="N27" s="428"/>
      <c r="O27" s="428"/>
      <c r="P27" s="428"/>
      <c r="Q27" s="428"/>
      <c r="R27" s="428"/>
      <c r="S27" s="428"/>
      <c r="T27" s="428"/>
      <c r="U27" s="428"/>
      <c r="V27" s="428"/>
      <c r="W27" s="428"/>
      <c r="X27" s="428"/>
      <c r="Y27" s="428"/>
      <c r="Z27" s="428"/>
      <c r="AA27" s="429"/>
    </row>
    <row r="28" spans="1:36" x14ac:dyDescent="0.25">
      <c r="A28" s="215"/>
      <c r="B28" s="215"/>
      <c r="C28" s="215"/>
      <c r="D28" s="215"/>
      <c r="E28" s="215"/>
      <c r="F28" s="215"/>
      <c r="G28" s="215"/>
      <c r="H28" s="215"/>
      <c r="I28" s="430"/>
      <c r="J28" s="431"/>
      <c r="K28" s="431"/>
      <c r="L28" s="431"/>
      <c r="M28" s="431"/>
      <c r="N28" s="431"/>
      <c r="O28" s="431"/>
      <c r="P28" s="431"/>
      <c r="Q28" s="431"/>
      <c r="R28" s="431"/>
      <c r="S28" s="431"/>
      <c r="T28" s="431"/>
      <c r="U28" s="431"/>
      <c r="V28" s="431"/>
      <c r="W28" s="431"/>
      <c r="X28" s="431"/>
      <c r="Y28" s="431"/>
      <c r="Z28" s="431"/>
      <c r="AA28" s="432"/>
    </row>
    <row r="29" spans="1:36" x14ac:dyDescent="0.25">
      <c r="A29" s="215"/>
      <c r="B29" s="215"/>
      <c r="C29" s="215"/>
      <c r="D29" s="215"/>
      <c r="E29" s="215"/>
      <c r="F29" s="215"/>
      <c r="G29" s="215"/>
      <c r="H29" s="215"/>
      <c r="I29" s="430"/>
      <c r="J29" s="431"/>
      <c r="K29" s="431"/>
      <c r="L29" s="431"/>
      <c r="M29" s="431"/>
      <c r="N29" s="431"/>
      <c r="O29" s="431"/>
      <c r="P29" s="431"/>
      <c r="Q29" s="431"/>
      <c r="R29" s="431"/>
      <c r="S29" s="431"/>
      <c r="T29" s="431"/>
      <c r="U29" s="431"/>
      <c r="V29" s="431"/>
      <c r="W29" s="431"/>
      <c r="X29" s="431"/>
      <c r="Y29" s="431"/>
      <c r="Z29" s="431"/>
      <c r="AA29" s="432"/>
    </row>
    <row r="30" spans="1:36" ht="24" customHeight="1" x14ac:dyDescent="0.25">
      <c r="A30" s="215"/>
      <c r="B30" s="215"/>
      <c r="C30" s="215"/>
      <c r="D30" s="215"/>
      <c r="E30" s="215"/>
      <c r="F30" s="215"/>
      <c r="G30" s="215"/>
      <c r="H30" s="215"/>
      <c r="I30" s="433"/>
      <c r="J30" s="434"/>
      <c r="K30" s="434"/>
      <c r="L30" s="434"/>
      <c r="M30" s="434"/>
      <c r="N30" s="434"/>
      <c r="O30" s="434"/>
      <c r="P30" s="434"/>
      <c r="Q30" s="434"/>
      <c r="R30" s="434"/>
      <c r="S30" s="434"/>
      <c r="T30" s="434"/>
      <c r="U30" s="434"/>
      <c r="V30" s="434"/>
      <c r="W30" s="434"/>
      <c r="X30" s="434"/>
      <c r="Y30" s="434"/>
      <c r="Z30" s="434"/>
      <c r="AA30" s="435"/>
    </row>
    <row r="31" spans="1:36" ht="6.75" customHeight="1" x14ac:dyDescent="0.25">
      <c r="A31" s="5"/>
      <c r="I31" s="39"/>
      <c r="J31" s="39"/>
      <c r="K31" s="39"/>
      <c r="L31" s="39"/>
      <c r="M31" s="39"/>
      <c r="N31" s="39"/>
      <c r="O31" s="39"/>
      <c r="P31" s="39"/>
      <c r="Q31" s="39"/>
      <c r="R31" s="39"/>
      <c r="S31" s="39"/>
      <c r="T31" s="39"/>
      <c r="U31" s="39"/>
      <c r="V31" s="39"/>
      <c r="W31" s="39"/>
      <c r="X31" s="39"/>
      <c r="Y31" s="39"/>
      <c r="Z31" s="39"/>
      <c r="AA31" s="39"/>
    </row>
    <row r="32" spans="1:36" x14ac:dyDescent="0.25">
      <c r="A32" s="6" t="s">
        <v>60</v>
      </c>
      <c r="I32" s="39"/>
      <c r="J32" s="39"/>
      <c r="K32" s="39"/>
      <c r="L32" s="39"/>
      <c r="M32" s="39"/>
      <c r="N32" s="39"/>
      <c r="O32" s="39"/>
      <c r="P32" s="39"/>
      <c r="Q32" s="39"/>
      <c r="R32" s="39"/>
      <c r="S32" s="39"/>
      <c r="T32" s="39"/>
      <c r="U32" s="39"/>
      <c r="V32" s="39"/>
      <c r="W32" s="39"/>
      <c r="X32" s="39"/>
      <c r="Y32" s="39"/>
      <c r="Z32" s="39"/>
      <c r="AA32" s="39"/>
    </row>
    <row r="33" spans="1:27" x14ac:dyDescent="0.25">
      <c r="A33" s="253" t="s">
        <v>182</v>
      </c>
      <c r="B33" s="253"/>
      <c r="C33" s="253"/>
      <c r="D33" s="253"/>
      <c r="E33" s="253"/>
      <c r="F33" s="253"/>
      <c r="G33" s="253"/>
      <c r="H33" s="253"/>
      <c r="I33" s="436" t="s">
        <v>269</v>
      </c>
      <c r="J33" s="437"/>
      <c r="K33" s="437"/>
      <c r="L33" s="437"/>
      <c r="M33" s="437"/>
      <c r="N33" s="437"/>
      <c r="O33" s="437"/>
      <c r="P33" s="437"/>
      <c r="Q33" s="437"/>
      <c r="R33" s="437"/>
      <c r="S33" s="437"/>
      <c r="T33" s="437"/>
      <c r="U33" s="437"/>
      <c r="V33" s="437"/>
      <c r="W33" s="437"/>
      <c r="X33" s="437"/>
      <c r="Y33" s="437"/>
      <c r="Z33" s="437"/>
      <c r="AA33" s="438"/>
    </row>
    <row r="34" spans="1:27" x14ac:dyDescent="0.25">
      <c r="A34" s="253"/>
      <c r="B34" s="253"/>
      <c r="C34" s="253"/>
      <c r="D34" s="253"/>
      <c r="E34" s="253"/>
      <c r="F34" s="253"/>
      <c r="G34" s="253"/>
      <c r="H34" s="253"/>
      <c r="I34" s="439"/>
      <c r="J34" s="440"/>
      <c r="K34" s="440"/>
      <c r="L34" s="440"/>
      <c r="M34" s="440"/>
      <c r="N34" s="440"/>
      <c r="O34" s="440"/>
      <c r="P34" s="440"/>
      <c r="Q34" s="440"/>
      <c r="R34" s="440"/>
      <c r="S34" s="440"/>
      <c r="T34" s="440"/>
      <c r="U34" s="440"/>
      <c r="V34" s="440"/>
      <c r="W34" s="440"/>
      <c r="X34" s="440"/>
      <c r="Y34" s="440"/>
      <c r="Z34" s="440"/>
      <c r="AA34" s="441"/>
    </row>
    <row r="35" spans="1:27" ht="15" hidden="1" customHeight="1" x14ac:dyDescent="0.25">
      <c r="A35" s="253"/>
      <c r="B35" s="253"/>
      <c r="C35" s="253"/>
      <c r="D35" s="253"/>
      <c r="E35" s="253"/>
      <c r="F35" s="253"/>
      <c r="G35" s="253"/>
      <c r="H35" s="253"/>
      <c r="I35" s="117"/>
      <c r="J35" s="118"/>
      <c r="K35" s="118"/>
      <c r="L35" s="118"/>
      <c r="M35" s="118"/>
      <c r="N35" s="118"/>
      <c r="O35" s="118"/>
      <c r="P35" s="118"/>
      <c r="Q35" s="118"/>
      <c r="R35" s="118"/>
      <c r="S35" s="118"/>
      <c r="T35" s="118"/>
      <c r="U35" s="118"/>
      <c r="V35" s="118"/>
      <c r="W35" s="118"/>
      <c r="X35" s="118"/>
      <c r="Y35" s="118"/>
      <c r="Z35" s="118"/>
      <c r="AA35" s="119"/>
    </row>
    <row r="36" spans="1:27" ht="18.75" customHeight="1" x14ac:dyDescent="0.25">
      <c r="A36" s="223" t="s">
        <v>377</v>
      </c>
      <c r="B36" s="223"/>
      <c r="C36" s="223"/>
      <c r="D36" s="223"/>
      <c r="E36" s="223"/>
      <c r="F36" s="223"/>
      <c r="G36" s="223"/>
      <c r="H36" s="223"/>
      <c r="I36" s="436" t="s">
        <v>351</v>
      </c>
      <c r="J36" s="437"/>
      <c r="K36" s="437"/>
      <c r="L36" s="437"/>
      <c r="M36" s="437"/>
      <c r="N36" s="437"/>
      <c r="O36" s="437"/>
      <c r="P36" s="437"/>
      <c r="Q36" s="437"/>
      <c r="R36" s="437"/>
      <c r="S36" s="437"/>
      <c r="T36" s="437"/>
      <c r="U36" s="437"/>
      <c r="V36" s="437"/>
      <c r="W36" s="437"/>
      <c r="X36" s="437"/>
      <c r="Y36" s="437"/>
      <c r="Z36" s="437"/>
      <c r="AA36" s="438"/>
    </row>
    <row r="37" spans="1:27" x14ac:dyDescent="0.25">
      <c r="A37" s="223"/>
      <c r="B37" s="223"/>
      <c r="C37" s="223"/>
      <c r="D37" s="223"/>
      <c r="E37" s="223"/>
      <c r="F37" s="223"/>
      <c r="G37" s="223"/>
      <c r="H37" s="223"/>
      <c r="I37" s="442"/>
      <c r="J37" s="443"/>
      <c r="K37" s="443"/>
      <c r="L37" s="443"/>
      <c r="M37" s="443"/>
      <c r="N37" s="443"/>
      <c r="O37" s="443"/>
      <c r="P37" s="443"/>
      <c r="Q37" s="443"/>
      <c r="R37" s="443"/>
      <c r="S37" s="443"/>
      <c r="T37" s="443"/>
      <c r="U37" s="443"/>
      <c r="V37" s="443"/>
      <c r="W37" s="443"/>
      <c r="X37" s="443"/>
      <c r="Y37" s="443"/>
      <c r="Z37" s="443"/>
      <c r="AA37" s="444"/>
    </row>
    <row r="38" spans="1:27" x14ac:dyDescent="0.25">
      <c r="A38" s="231" t="s">
        <v>221</v>
      </c>
      <c r="B38" s="232"/>
      <c r="C38" s="232"/>
      <c r="D38" s="232"/>
      <c r="E38" s="232"/>
      <c r="F38" s="232"/>
      <c r="G38" s="232"/>
      <c r="H38" s="233"/>
      <c r="I38" s="436"/>
      <c r="J38" s="437"/>
      <c r="K38" s="437"/>
      <c r="L38" s="437"/>
      <c r="M38" s="437"/>
      <c r="N38" s="437"/>
      <c r="O38" s="437"/>
      <c r="P38" s="437"/>
      <c r="Q38" s="437"/>
      <c r="R38" s="437"/>
      <c r="S38" s="437"/>
      <c r="T38" s="437"/>
      <c r="U38" s="437"/>
      <c r="V38" s="437"/>
      <c r="W38" s="437"/>
      <c r="X38" s="437"/>
      <c r="Y38" s="437"/>
      <c r="Z38" s="437"/>
      <c r="AA38" s="438"/>
    </row>
    <row r="39" spans="1:27" x14ac:dyDescent="0.25">
      <c r="A39" s="234"/>
      <c r="B39" s="235"/>
      <c r="C39" s="235"/>
      <c r="D39" s="235"/>
      <c r="E39" s="235"/>
      <c r="F39" s="235"/>
      <c r="G39" s="235"/>
      <c r="H39" s="236"/>
      <c r="I39" s="442"/>
      <c r="J39" s="443"/>
      <c r="K39" s="443"/>
      <c r="L39" s="443"/>
      <c r="M39" s="443"/>
      <c r="N39" s="443"/>
      <c r="O39" s="443"/>
      <c r="P39" s="443"/>
      <c r="Q39" s="443"/>
      <c r="R39" s="443"/>
      <c r="S39" s="443"/>
      <c r="T39" s="443"/>
      <c r="U39" s="443"/>
      <c r="V39" s="443"/>
      <c r="W39" s="443"/>
      <c r="X39" s="443"/>
      <c r="Y39" s="443"/>
      <c r="Z39" s="443"/>
      <c r="AA39" s="444"/>
    </row>
    <row r="40" spans="1:27" ht="15" customHeight="1" x14ac:dyDescent="0.25">
      <c r="A40" s="231" t="s">
        <v>221</v>
      </c>
      <c r="B40" s="232"/>
      <c r="C40" s="232"/>
      <c r="D40" s="232"/>
      <c r="E40" s="232"/>
      <c r="F40" s="232"/>
      <c r="G40" s="232"/>
      <c r="H40" s="233"/>
      <c r="I40" s="436"/>
      <c r="J40" s="437"/>
      <c r="K40" s="437"/>
      <c r="L40" s="437"/>
      <c r="M40" s="437"/>
      <c r="N40" s="437"/>
      <c r="O40" s="437"/>
      <c r="P40" s="437"/>
      <c r="Q40" s="437"/>
      <c r="R40" s="437"/>
      <c r="S40" s="437"/>
      <c r="T40" s="437"/>
      <c r="U40" s="437"/>
      <c r="V40" s="437"/>
      <c r="W40" s="437"/>
      <c r="X40" s="437"/>
      <c r="Y40" s="437"/>
      <c r="Z40" s="437"/>
      <c r="AA40" s="438"/>
    </row>
    <row r="41" spans="1:27" x14ac:dyDescent="0.25">
      <c r="A41" s="234"/>
      <c r="B41" s="235"/>
      <c r="C41" s="235"/>
      <c r="D41" s="235"/>
      <c r="E41" s="235"/>
      <c r="F41" s="235"/>
      <c r="G41" s="235"/>
      <c r="H41" s="236"/>
      <c r="I41" s="442"/>
      <c r="J41" s="443"/>
      <c r="K41" s="443"/>
      <c r="L41" s="443"/>
      <c r="M41" s="443"/>
      <c r="N41" s="443"/>
      <c r="O41" s="443"/>
      <c r="P41" s="443"/>
      <c r="Q41" s="443"/>
      <c r="R41" s="443"/>
      <c r="S41" s="443"/>
      <c r="T41" s="443"/>
      <c r="U41" s="443"/>
      <c r="V41" s="443"/>
      <c r="W41" s="443"/>
      <c r="X41" s="443"/>
      <c r="Y41" s="443"/>
      <c r="Z41" s="443"/>
      <c r="AA41" s="444"/>
    </row>
    <row r="42" spans="1:27" ht="15" customHeight="1" x14ac:dyDescent="0.25">
      <c r="A42" s="223" t="s">
        <v>174</v>
      </c>
      <c r="B42" s="223"/>
      <c r="C42" s="223"/>
      <c r="D42" s="223"/>
      <c r="E42" s="223"/>
      <c r="F42" s="223"/>
      <c r="G42" s="223"/>
      <c r="H42" s="223"/>
      <c r="I42" s="87" t="s">
        <v>215</v>
      </c>
      <c r="J42" s="88"/>
      <c r="K42" s="88"/>
      <c r="L42" s="423" t="s">
        <v>216</v>
      </c>
      <c r="M42" s="423"/>
      <c r="N42" s="423"/>
      <c r="O42" s="423"/>
      <c r="P42" s="423"/>
      <c r="Q42" s="423"/>
      <c r="R42" s="423"/>
      <c r="S42" s="423"/>
      <c r="T42" s="424"/>
      <c r="U42" s="91"/>
      <c r="V42" s="91"/>
      <c r="W42" s="91"/>
      <c r="X42" s="91"/>
      <c r="Y42" s="91"/>
      <c r="Z42" s="91"/>
      <c r="AA42" s="92"/>
    </row>
    <row r="43" spans="1:27" ht="27.75" customHeight="1" x14ac:dyDescent="0.25">
      <c r="A43" s="223"/>
      <c r="B43" s="223"/>
      <c r="C43" s="223"/>
      <c r="D43" s="223"/>
      <c r="E43" s="223"/>
      <c r="F43" s="223"/>
      <c r="G43" s="223"/>
      <c r="H43" s="223"/>
      <c r="I43" s="89"/>
      <c r="J43" s="90"/>
      <c r="K43" s="90"/>
      <c r="L43" s="425"/>
      <c r="M43" s="425"/>
      <c r="N43" s="425"/>
      <c r="O43" s="425"/>
      <c r="P43" s="425"/>
      <c r="Q43" s="425"/>
      <c r="R43" s="425"/>
      <c r="S43" s="425"/>
      <c r="T43" s="426"/>
      <c r="U43" s="93"/>
      <c r="V43" s="93"/>
      <c r="W43" s="93"/>
      <c r="X43" s="93"/>
      <c r="Y43" s="93"/>
      <c r="Z43" s="93"/>
      <c r="AA43" s="94"/>
    </row>
    <row r="44" spans="1:27" ht="9.7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row>
    <row r="45" spans="1:27" x14ac:dyDescent="0.25">
      <c r="A45" s="249" t="s">
        <v>149</v>
      </c>
      <c r="B45" s="250"/>
      <c r="C45" s="250"/>
      <c r="D45" s="250"/>
      <c r="E45" s="250"/>
      <c r="F45" s="250"/>
      <c r="G45" s="250"/>
      <c r="H45" s="251"/>
      <c r="I45" s="86"/>
      <c r="J45" s="86"/>
      <c r="K45" s="86"/>
      <c r="L45" s="86"/>
      <c r="M45" s="86"/>
      <c r="N45" s="86"/>
      <c r="O45" s="86"/>
      <c r="P45" s="86"/>
      <c r="Q45" s="86"/>
      <c r="R45" s="86"/>
      <c r="S45" s="86"/>
      <c r="T45" s="86"/>
      <c r="U45" s="86"/>
      <c r="V45" s="86"/>
      <c r="W45" s="86"/>
      <c r="X45" s="86"/>
      <c r="Y45" s="86"/>
      <c r="Z45" s="86"/>
      <c r="AA45" s="86"/>
    </row>
    <row r="46" spans="1:27" ht="18.75" customHeight="1" x14ac:dyDescent="0.25">
      <c r="A46" s="414" t="s">
        <v>8</v>
      </c>
      <c r="B46" s="415"/>
      <c r="C46" s="415"/>
      <c r="D46" s="415"/>
      <c r="E46" s="415"/>
      <c r="F46" s="415"/>
      <c r="G46" s="415"/>
      <c r="H46" s="416"/>
      <c r="I46" s="603" t="s">
        <v>271</v>
      </c>
      <c r="J46" s="604"/>
      <c r="K46" s="604"/>
      <c r="L46" s="604"/>
      <c r="M46" s="604"/>
      <c r="N46" s="604"/>
      <c r="O46" s="604"/>
      <c r="P46" s="604"/>
      <c r="Q46" s="604"/>
      <c r="R46" s="604"/>
      <c r="S46" s="604"/>
      <c r="T46" s="604"/>
      <c r="U46" s="604"/>
      <c r="V46" s="604"/>
      <c r="W46" s="604"/>
      <c r="X46" s="604"/>
      <c r="Y46" s="604"/>
      <c r="Z46" s="604"/>
      <c r="AA46" s="605"/>
    </row>
    <row r="47" spans="1:27" ht="6" customHeight="1" x14ac:dyDescent="0.25">
      <c r="A47" s="231" t="s">
        <v>9</v>
      </c>
      <c r="B47" s="232"/>
      <c r="C47" s="232"/>
      <c r="D47" s="232"/>
      <c r="E47" s="232"/>
      <c r="F47" s="232"/>
      <c r="G47" s="232"/>
      <c r="H47" s="233"/>
      <c r="I47" s="408">
        <v>7897</v>
      </c>
      <c r="J47" s="409"/>
      <c r="K47" s="409"/>
      <c r="L47" s="409"/>
      <c r="M47" s="410"/>
      <c r="N47" s="606" t="s">
        <v>270</v>
      </c>
      <c r="O47" s="607"/>
      <c r="P47" s="607"/>
      <c r="Q47" s="607"/>
      <c r="R47" s="607"/>
      <c r="S47" s="607"/>
      <c r="T47" s="607"/>
      <c r="U47" s="607"/>
      <c r="V47" s="607"/>
      <c r="W47" s="607"/>
      <c r="X47" s="607"/>
      <c r="Y47" s="607"/>
      <c r="Z47" s="607"/>
      <c r="AA47" s="608"/>
    </row>
    <row r="48" spans="1:27" x14ac:dyDescent="0.25">
      <c r="A48" s="234"/>
      <c r="B48" s="235"/>
      <c r="C48" s="235"/>
      <c r="D48" s="235"/>
      <c r="E48" s="235"/>
      <c r="F48" s="235"/>
      <c r="G48" s="235"/>
      <c r="H48" s="236"/>
      <c r="I48" s="411"/>
      <c r="J48" s="412"/>
      <c r="K48" s="412"/>
      <c r="L48" s="412"/>
      <c r="M48" s="413"/>
      <c r="N48" s="609"/>
      <c r="O48" s="610"/>
      <c r="P48" s="610"/>
      <c r="Q48" s="610"/>
      <c r="R48" s="610"/>
      <c r="S48" s="610"/>
      <c r="T48" s="610"/>
      <c r="U48" s="610"/>
      <c r="V48" s="610"/>
      <c r="W48" s="610"/>
      <c r="X48" s="610"/>
      <c r="Y48" s="610"/>
      <c r="Z48" s="610"/>
      <c r="AA48" s="611"/>
    </row>
    <row r="49" spans="1:27" ht="9.75" customHeight="1" x14ac:dyDescent="0.25"/>
    <row r="50" spans="1:27" x14ac:dyDescent="0.25">
      <c r="A50" s="249" t="s">
        <v>210</v>
      </c>
      <c r="B50" s="250"/>
      <c r="C50" s="250"/>
      <c r="D50" s="250"/>
      <c r="E50" s="250"/>
      <c r="F50" s="250"/>
      <c r="G50" s="250"/>
      <c r="H50" s="251"/>
      <c r="I50" s="86"/>
      <c r="J50" s="86"/>
      <c r="K50" s="86"/>
      <c r="L50" s="86"/>
      <c r="M50" s="86"/>
      <c r="N50" s="86"/>
      <c r="O50" s="86"/>
      <c r="P50" s="86"/>
      <c r="Q50" s="86"/>
      <c r="R50" s="86"/>
      <c r="S50" s="86"/>
      <c r="T50" s="86"/>
      <c r="U50" s="86"/>
      <c r="V50" s="86"/>
      <c r="W50" s="86"/>
      <c r="X50" s="86"/>
      <c r="Y50" s="86"/>
      <c r="Z50" s="86"/>
      <c r="AA50" s="86"/>
    </row>
    <row r="51" spans="1:27" s="57" customFormat="1" ht="15" customHeight="1" x14ac:dyDescent="0.25">
      <c r="A51" s="591" t="s">
        <v>211</v>
      </c>
      <c r="B51" s="592"/>
      <c r="C51" s="592"/>
      <c r="D51" s="592"/>
      <c r="E51" s="592"/>
      <c r="F51" s="592"/>
      <c r="G51" s="592"/>
      <c r="H51" s="593"/>
      <c r="I51" s="597" t="s">
        <v>272</v>
      </c>
      <c r="J51" s="598"/>
      <c r="K51" s="598"/>
      <c r="L51" s="598"/>
      <c r="M51" s="598"/>
      <c r="N51" s="598"/>
      <c r="O51" s="598"/>
      <c r="P51" s="598"/>
      <c r="Q51" s="598"/>
      <c r="R51" s="598"/>
      <c r="S51" s="598"/>
      <c r="T51" s="598"/>
      <c r="U51" s="598"/>
      <c r="V51" s="598"/>
      <c r="W51" s="598"/>
      <c r="X51" s="598"/>
      <c r="Y51" s="598"/>
      <c r="Z51" s="598"/>
      <c r="AA51" s="599"/>
    </row>
    <row r="52" spans="1:27" s="57" customFormat="1" ht="9.75" customHeight="1" x14ac:dyDescent="0.25">
      <c r="A52" s="594"/>
      <c r="B52" s="595"/>
      <c r="C52" s="595"/>
      <c r="D52" s="595"/>
      <c r="E52" s="595"/>
      <c r="F52" s="595"/>
      <c r="G52" s="595"/>
      <c r="H52" s="596"/>
      <c r="I52" s="600"/>
      <c r="J52" s="601"/>
      <c r="K52" s="601"/>
      <c r="L52" s="601"/>
      <c r="M52" s="601"/>
      <c r="N52" s="601"/>
      <c r="O52" s="601"/>
      <c r="P52" s="601"/>
      <c r="Q52" s="601"/>
      <c r="R52" s="601"/>
      <c r="S52" s="601"/>
      <c r="T52" s="601"/>
      <c r="U52" s="601"/>
      <c r="V52" s="601"/>
      <c r="W52" s="601"/>
      <c r="X52" s="601"/>
      <c r="Y52" s="601"/>
      <c r="Z52" s="601"/>
      <c r="AA52" s="602"/>
    </row>
    <row r="53" spans="1:27" s="57" customFormat="1" ht="21.75" customHeight="1" x14ac:dyDescent="0.25">
      <c r="A53" s="58" t="s">
        <v>11</v>
      </c>
      <c r="B53" s="59"/>
      <c r="C53" s="59"/>
      <c r="D53" s="59"/>
      <c r="E53" s="59"/>
      <c r="F53" s="59"/>
      <c r="G53" s="59"/>
      <c r="H53" s="60"/>
      <c r="I53" s="571" t="s">
        <v>353</v>
      </c>
      <c r="J53" s="572"/>
      <c r="K53" s="572"/>
      <c r="L53" s="572"/>
      <c r="M53" s="572"/>
      <c r="N53" s="572"/>
      <c r="O53" s="572"/>
      <c r="P53" s="572"/>
      <c r="Q53" s="573"/>
      <c r="R53" s="571" t="s">
        <v>352</v>
      </c>
      <c r="S53" s="572"/>
      <c r="T53" s="572"/>
      <c r="U53" s="572"/>
      <c r="V53" s="572"/>
      <c r="W53" s="572"/>
      <c r="X53" s="572"/>
      <c r="Y53" s="572"/>
      <c r="Z53" s="572"/>
      <c r="AA53" s="573"/>
    </row>
    <row r="54" spans="1:27" x14ac:dyDescent="0.25">
      <c r="A54" s="230" t="s">
        <v>181</v>
      </c>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row>
    <row r="55" spans="1:27" s="65" customFormat="1" ht="22.5" customHeight="1" x14ac:dyDescent="0.25">
      <c r="A55" s="85" t="s">
        <v>207</v>
      </c>
    </row>
    <row r="56" spans="1:27" s="71" customFormat="1" ht="24.75" customHeight="1" x14ac:dyDescent="0.2">
      <c r="A56" s="61" t="s">
        <v>378</v>
      </c>
      <c r="B56" s="2"/>
      <c r="D56" s="2"/>
      <c r="E56" s="2"/>
      <c r="F56" s="2"/>
      <c r="G56" s="2"/>
      <c r="H56" s="2"/>
      <c r="I56" s="2"/>
      <c r="J56" s="2"/>
      <c r="K56" s="2"/>
      <c r="L56" s="2"/>
      <c r="M56" s="2"/>
      <c r="N56" s="2"/>
      <c r="O56" s="574" t="s">
        <v>31</v>
      </c>
      <c r="P56" s="575"/>
      <c r="Q56" s="575"/>
      <c r="R56" s="575"/>
      <c r="S56" s="575"/>
      <c r="T56" s="575"/>
      <c r="U56" s="575"/>
      <c r="V56" s="575"/>
      <c r="W56" s="575"/>
      <c r="X56" s="575"/>
      <c r="Y56" s="575"/>
      <c r="Z56" s="576"/>
      <c r="AA56" s="2"/>
    </row>
    <row r="57" spans="1:27" s="57" customFormat="1" ht="25.5" customHeight="1" x14ac:dyDescent="0.25">
      <c r="A57" s="66" t="s">
        <v>379</v>
      </c>
      <c r="B57" s="7"/>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45.75" customHeight="1" x14ac:dyDescent="0.25">
      <c r="A58" s="16"/>
      <c r="B58" s="500" t="s">
        <v>376</v>
      </c>
      <c r="C58" s="500"/>
      <c r="D58" s="500"/>
      <c r="E58" s="500"/>
      <c r="F58" s="500"/>
      <c r="G58" s="500"/>
      <c r="H58" s="500"/>
      <c r="I58" s="500"/>
      <c r="J58" s="500"/>
      <c r="K58" s="500"/>
      <c r="L58" s="500"/>
      <c r="M58" s="500"/>
      <c r="N58" s="500"/>
      <c r="O58" s="500"/>
      <c r="P58" s="500"/>
      <c r="Q58" s="500"/>
      <c r="R58" s="500"/>
      <c r="S58" s="500"/>
      <c r="T58" s="500"/>
      <c r="U58" s="500"/>
      <c r="V58" s="500"/>
      <c r="W58" s="500"/>
      <c r="X58" s="500"/>
      <c r="Y58" s="500"/>
      <c r="Z58" s="500"/>
      <c r="AA58" s="84"/>
    </row>
    <row r="59" spans="1:27" ht="6" customHeight="1" x14ac:dyDescent="0.25">
      <c r="C59" s="4"/>
    </row>
    <row r="60" spans="1:27" x14ac:dyDescent="0.25">
      <c r="A60" s="16"/>
      <c r="C60" s="66" t="s">
        <v>209</v>
      </c>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x14ac:dyDescent="0.25">
      <c r="C61" s="2" t="s">
        <v>274</v>
      </c>
      <c r="D61" s="2" t="s">
        <v>273</v>
      </c>
    </row>
    <row r="62" spans="1:27" ht="34.5" customHeight="1" x14ac:dyDescent="0.25">
      <c r="C62" s="4" t="s">
        <v>275</v>
      </c>
      <c r="D62" s="355" t="s">
        <v>409</v>
      </c>
      <c r="E62" s="355"/>
      <c r="F62" s="355"/>
      <c r="G62" s="355"/>
      <c r="H62" s="355"/>
      <c r="I62" s="355"/>
      <c r="J62" s="355"/>
      <c r="K62" s="355"/>
      <c r="L62" s="355"/>
      <c r="M62" s="355"/>
      <c r="N62" s="355"/>
      <c r="O62" s="355"/>
      <c r="P62" s="355"/>
      <c r="Q62" s="355"/>
      <c r="R62" s="355"/>
      <c r="S62" s="355"/>
      <c r="T62" s="355"/>
      <c r="U62" s="355"/>
      <c r="V62" s="355"/>
      <c r="W62" s="355"/>
      <c r="X62" s="355"/>
      <c r="Y62" s="355"/>
      <c r="Z62" s="355"/>
    </row>
    <row r="63" spans="1:27" ht="15" customHeight="1" x14ac:dyDescent="0.25">
      <c r="C63" s="2" t="s">
        <v>276</v>
      </c>
      <c r="D63" s="355" t="s">
        <v>206</v>
      </c>
      <c r="E63" s="355"/>
      <c r="F63" s="355"/>
      <c r="G63" s="355"/>
      <c r="H63" s="355"/>
      <c r="I63" s="355"/>
      <c r="J63" s="355"/>
      <c r="K63" s="355"/>
      <c r="L63" s="355"/>
      <c r="M63" s="355"/>
      <c r="N63" s="355"/>
      <c r="O63" s="355"/>
      <c r="P63" s="355"/>
      <c r="Q63" s="355"/>
      <c r="R63" s="355"/>
      <c r="S63" s="355"/>
      <c r="T63" s="355"/>
      <c r="U63" s="355"/>
      <c r="V63" s="355"/>
      <c r="W63" s="355"/>
      <c r="X63" s="355"/>
      <c r="Y63" s="355"/>
      <c r="Z63" s="355"/>
      <c r="AA63" s="84"/>
    </row>
    <row r="64" spans="1:27" ht="15" customHeight="1" x14ac:dyDescent="0.25">
      <c r="C64" s="2" t="s">
        <v>277</v>
      </c>
      <c r="D64" s="355" t="s">
        <v>255</v>
      </c>
      <c r="E64" s="355"/>
      <c r="F64" s="355"/>
      <c r="G64" s="355"/>
      <c r="H64" s="355"/>
      <c r="I64" s="355"/>
      <c r="J64" s="355"/>
      <c r="K64" s="355"/>
      <c r="L64" s="355"/>
      <c r="M64" s="355"/>
      <c r="N64" s="355"/>
      <c r="O64" s="355"/>
      <c r="P64" s="355"/>
      <c r="Q64" s="355"/>
      <c r="R64" s="355"/>
      <c r="S64" s="355"/>
      <c r="T64" s="355"/>
      <c r="U64" s="355"/>
      <c r="V64" s="355"/>
      <c r="W64" s="355"/>
      <c r="X64" s="355"/>
      <c r="Y64" s="355"/>
      <c r="Z64" s="355"/>
      <c r="AA64" s="84"/>
    </row>
    <row r="65" spans="1:27" ht="15" customHeight="1" x14ac:dyDescent="0.25">
      <c r="C65" s="2" t="s">
        <v>278</v>
      </c>
      <c r="D65" s="355" t="s">
        <v>50</v>
      </c>
      <c r="E65" s="355"/>
      <c r="F65" s="355"/>
      <c r="G65" s="355"/>
      <c r="H65" s="355"/>
      <c r="I65" s="355"/>
      <c r="J65" s="355"/>
      <c r="K65" s="355"/>
      <c r="L65" s="355"/>
      <c r="M65" s="355"/>
      <c r="N65" s="355"/>
      <c r="O65" s="355"/>
      <c r="P65" s="355"/>
      <c r="Q65" s="355"/>
      <c r="R65" s="355"/>
      <c r="S65" s="355"/>
      <c r="T65" s="355"/>
      <c r="U65" s="355"/>
      <c r="V65" s="355"/>
      <c r="W65" s="355"/>
      <c r="X65" s="355"/>
      <c r="Y65" s="355"/>
      <c r="Z65" s="355"/>
      <c r="AA65" s="84"/>
    </row>
    <row r="66" spans="1:27" ht="27" customHeight="1" x14ac:dyDescent="0.25">
      <c r="C66" s="15" t="s">
        <v>279</v>
      </c>
      <c r="D66" s="355" t="s">
        <v>208</v>
      </c>
      <c r="E66" s="355"/>
      <c r="F66" s="355"/>
      <c r="G66" s="355"/>
      <c r="H66" s="355"/>
      <c r="I66" s="355"/>
      <c r="J66" s="355"/>
      <c r="K66" s="355"/>
      <c r="L66" s="355"/>
      <c r="M66" s="355"/>
      <c r="N66" s="355"/>
      <c r="O66" s="355"/>
      <c r="P66" s="355"/>
      <c r="Q66" s="355"/>
      <c r="R66" s="355"/>
      <c r="S66" s="355"/>
      <c r="T66" s="355"/>
      <c r="U66" s="355"/>
      <c r="V66" s="355"/>
      <c r="W66" s="355"/>
      <c r="X66" s="355"/>
      <c r="Y66" s="355"/>
      <c r="Z66" s="355"/>
      <c r="AA66" s="84"/>
    </row>
    <row r="67" spans="1:27" ht="15" customHeight="1" x14ac:dyDescent="0.25">
      <c r="C67" s="4" t="s">
        <v>280</v>
      </c>
      <c r="D67" s="355" t="s">
        <v>342</v>
      </c>
      <c r="E67" s="355"/>
      <c r="F67" s="355"/>
      <c r="G67" s="355"/>
      <c r="H67" s="355"/>
      <c r="I67" s="355"/>
      <c r="J67" s="355"/>
      <c r="K67" s="355"/>
      <c r="L67" s="355"/>
      <c r="M67" s="355"/>
      <c r="N67" s="355"/>
      <c r="O67" s="355"/>
      <c r="P67" s="355"/>
      <c r="Q67" s="355"/>
      <c r="R67" s="355"/>
      <c r="S67" s="355"/>
      <c r="T67" s="355"/>
      <c r="U67" s="355"/>
      <c r="V67" s="355"/>
      <c r="W67" s="355"/>
      <c r="X67" s="355"/>
      <c r="Y67" s="355"/>
      <c r="Z67" s="355"/>
      <c r="AA67" s="84"/>
    </row>
    <row r="68" spans="1:27" x14ac:dyDescent="0.25">
      <c r="D68" s="79"/>
      <c r="E68" s="79"/>
      <c r="F68" s="79"/>
      <c r="G68" s="79"/>
      <c r="H68" s="79"/>
      <c r="I68" s="79"/>
      <c r="J68" s="79"/>
      <c r="K68" s="79"/>
      <c r="L68" s="79"/>
      <c r="M68" s="79"/>
      <c r="N68" s="79"/>
      <c r="O68" s="79"/>
      <c r="P68" s="79"/>
      <c r="Q68" s="79"/>
      <c r="R68" s="79"/>
      <c r="S68" s="79"/>
      <c r="T68" s="79"/>
      <c r="U68" s="79"/>
      <c r="V68" s="79"/>
      <c r="W68" s="79"/>
      <c r="X68" s="79"/>
      <c r="Y68" s="79"/>
      <c r="Z68" s="79"/>
      <c r="AA68" s="79"/>
    </row>
    <row r="69" spans="1:27" ht="92.25" customHeight="1" x14ac:dyDescent="0.25">
      <c r="A69" s="630" t="s">
        <v>372</v>
      </c>
      <c r="B69" s="631"/>
      <c r="C69" s="631"/>
      <c r="D69" s="631"/>
      <c r="E69" s="631"/>
      <c r="F69" s="631"/>
      <c r="G69" s="631"/>
      <c r="H69" s="631"/>
      <c r="I69" s="631"/>
      <c r="J69" s="631"/>
      <c r="K69" s="631"/>
      <c r="L69" s="631"/>
      <c r="M69" s="631"/>
      <c r="N69" s="631"/>
      <c r="O69" s="631"/>
      <c r="P69" s="631"/>
      <c r="Q69" s="631"/>
      <c r="R69" s="631"/>
      <c r="S69" s="631"/>
      <c r="T69" s="631"/>
      <c r="U69" s="631"/>
      <c r="V69" s="631"/>
      <c r="W69" s="631"/>
      <c r="X69" s="631"/>
      <c r="Y69" s="631"/>
      <c r="Z69" s="632"/>
      <c r="AA69" s="163"/>
    </row>
    <row r="70" spans="1:27" ht="15" customHeight="1" x14ac:dyDescent="0.25">
      <c r="A70" s="198" t="s">
        <v>58</v>
      </c>
      <c r="B70" s="198"/>
      <c r="C70" s="198"/>
      <c r="D70" s="198"/>
      <c r="E70" s="198"/>
      <c r="F70" s="198"/>
      <c r="G70" s="199" t="str">
        <f>$I$27</f>
        <v>Neuanlage einer Streuobstwiese mit Teich am Ortsrand von Musterhausen</v>
      </c>
      <c r="H70" s="200"/>
      <c r="I70" s="200"/>
      <c r="J70" s="200"/>
      <c r="K70" s="200"/>
      <c r="L70" s="200"/>
      <c r="M70" s="200"/>
      <c r="N70" s="200"/>
      <c r="O70" s="200"/>
      <c r="P70" s="200"/>
      <c r="Q70" s="200"/>
      <c r="R70" s="200"/>
      <c r="S70" s="200"/>
      <c r="T70" s="200"/>
      <c r="U70" s="200"/>
      <c r="V70" s="200"/>
      <c r="W70" s="200"/>
      <c r="X70" s="200"/>
      <c r="Y70" s="200"/>
      <c r="Z70" s="201"/>
    </row>
    <row r="71" spans="1:27" x14ac:dyDescent="0.25">
      <c r="A71" s="198"/>
      <c r="B71" s="198"/>
      <c r="C71" s="198"/>
      <c r="D71" s="198"/>
      <c r="E71" s="198"/>
      <c r="F71" s="198"/>
      <c r="G71" s="202"/>
      <c r="H71" s="203"/>
      <c r="I71" s="203"/>
      <c r="J71" s="203"/>
      <c r="K71" s="203"/>
      <c r="L71" s="203"/>
      <c r="M71" s="203"/>
      <c r="N71" s="203"/>
      <c r="O71" s="203"/>
      <c r="P71" s="203"/>
      <c r="Q71" s="203"/>
      <c r="R71" s="203"/>
      <c r="S71" s="203"/>
      <c r="T71" s="203"/>
      <c r="U71" s="203"/>
      <c r="V71" s="203"/>
      <c r="W71" s="203"/>
      <c r="X71" s="203"/>
      <c r="Y71" s="203"/>
      <c r="Z71" s="204"/>
    </row>
    <row r="72" spans="1:27" ht="15" customHeight="1" x14ac:dyDescent="0.25">
      <c r="A72" s="205" t="s">
        <v>7</v>
      </c>
      <c r="B72" s="206"/>
      <c r="C72" s="206"/>
      <c r="D72" s="206"/>
      <c r="E72" s="206"/>
      <c r="F72" s="207"/>
      <c r="G72" s="208" t="str">
        <f>$I$33</f>
        <v>Herr Max Muster</v>
      </c>
      <c r="H72" s="209"/>
      <c r="I72" s="209"/>
      <c r="J72" s="209"/>
      <c r="K72" s="209"/>
      <c r="L72" s="209"/>
      <c r="M72" s="209"/>
      <c r="N72" s="209"/>
      <c r="O72" s="209"/>
      <c r="P72" s="209"/>
      <c r="Q72" s="209"/>
      <c r="R72" s="209"/>
      <c r="S72" s="209"/>
      <c r="T72" s="209"/>
      <c r="U72" s="209"/>
      <c r="V72" s="209"/>
      <c r="W72" s="209"/>
      <c r="X72" s="209"/>
      <c r="Y72" s="209"/>
      <c r="Z72" s="210"/>
    </row>
    <row r="73" spans="1:27" x14ac:dyDescent="0.25">
      <c r="A73" s="205" t="s">
        <v>59</v>
      </c>
      <c r="B73" s="206"/>
      <c r="C73" s="206"/>
      <c r="D73" s="206"/>
      <c r="E73" s="206"/>
      <c r="F73" s="207"/>
      <c r="G73" s="227">
        <f>$I$25</f>
        <v>43607</v>
      </c>
      <c r="H73" s="228"/>
      <c r="I73" s="228"/>
      <c r="J73" s="228"/>
      <c r="K73" s="228"/>
      <c r="L73" s="228"/>
      <c r="M73" s="228"/>
      <c r="N73" s="228"/>
      <c r="O73" s="228"/>
      <c r="P73" s="228"/>
      <c r="Q73" s="228"/>
      <c r="R73" s="228"/>
      <c r="S73" s="228"/>
      <c r="T73" s="228"/>
      <c r="U73" s="228"/>
      <c r="V73" s="228"/>
      <c r="W73" s="228"/>
      <c r="X73" s="228"/>
      <c r="Y73" s="228"/>
      <c r="Z73" s="229"/>
    </row>
    <row r="75" spans="1:27" ht="63.75" customHeight="1" x14ac:dyDescent="0.25">
      <c r="A75" s="449" t="s">
        <v>268</v>
      </c>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1"/>
    </row>
    <row r="76" spans="1:27" ht="15" customHeight="1" x14ac:dyDescent="0.25">
      <c r="A76" s="67"/>
      <c r="B76" s="20"/>
      <c r="C76" s="20"/>
      <c r="D76" s="20"/>
      <c r="E76" s="20"/>
      <c r="F76" s="20"/>
      <c r="G76" s="21"/>
      <c r="H76" s="22"/>
      <c r="I76" s="22"/>
      <c r="J76" s="22"/>
      <c r="K76" s="22"/>
      <c r="L76" s="22"/>
      <c r="M76" s="22"/>
      <c r="N76" s="22"/>
      <c r="O76" s="22"/>
      <c r="P76" s="22"/>
      <c r="Q76" s="22"/>
      <c r="R76" s="22"/>
      <c r="S76" s="22"/>
      <c r="T76" s="22"/>
      <c r="U76" s="22"/>
      <c r="V76" s="22"/>
      <c r="W76" s="22"/>
      <c r="X76" s="22"/>
      <c r="Y76" s="22"/>
      <c r="Z76" s="22"/>
      <c r="AA76" s="22"/>
    </row>
    <row r="77" spans="1:27" ht="15.75" x14ac:dyDescent="0.25">
      <c r="A77" s="123" t="s">
        <v>328</v>
      </c>
      <c r="B77" s="11"/>
      <c r="C77" s="11"/>
      <c r="D77" s="11"/>
      <c r="E77" s="11"/>
      <c r="F77" s="11"/>
      <c r="G77" s="11"/>
      <c r="H77" s="11"/>
      <c r="I77" s="11"/>
      <c r="J77" s="11"/>
      <c r="K77" s="11"/>
      <c r="L77" s="11"/>
      <c r="M77" s="11"/>
      <c r="N77" s="11"/>
      <c r="O77" s="11"/>
      <c r="P77" s="11"/>
      <c r="Q77" s="11"/>
      <c r="R77" s="11"/>
      <c r="S77" s="11"/>
      <c r="T77" s="317">
        <f>SUM(W93:Z123)</f>
        <v>1595</v>
      </c>
      <c r="U77" s="318"/>
      <c r="V77" s="318"/>
      <c r="W77" s="318"/>
      <c r="X77" s="318"/>
      <c r="Y77" s="318"/>
      <c r="Z77" s="319"/>
      <c r="AA77" s="70"/>
    </row>
    <row r="78" spans="1:27" x14ac:dyDescent="0.25">
      <c r="A78" s="6"/>
      <c r="B78" s="11"/>
      <c r="C78" s="11"/>
      <c r="D78" s="11"/>
      <c r="E78" s="11"/>
      <c r="F78" s="11"/>
      <c r="G78" s="11"/>
      <c r="H78" s="11"/>
      <c r="I78" s="11"/>
      <c r="J78" s="11"/>
      <c r="K78" s="11"/>
      <c r="L78" s="11"/>
      <c r="M78" s="11"/>
      <c r="N78" s="11"/>
      <c r="O78" s="11"/>
      <c r="P78" s="11"/>
      <c r="Q78" s="11"/>
      <c r="R78" s="11"/>
      <c r="S78" s="11"/>
      <c r="T78" s="75"/>
      <c r="U78" s="75"/>
      <c r="V78" s="75"/>
      <c r="W78" s="75"/>
      <c r="X78" s="75"/>
      <c r="Y78" s="75"/>
      <c r="Z78" s="75"/>
      <c r="AA78" s="75"/>
    </row>
    <row r="79" spans="1:27" ht="15" customHeight="1" x14ac:dyDescent="0.25">
      <c r="A79" s="6"/>
      <c r="B79" s="403" t="s">
        <v>212</v>
      </c>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95"/>
    </row>
    <row r="80" spans="1:27" x14ac:dyDescent="0.25">
      <c r="A80" s="6"/>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95"/>
    </row>
    <row r="81" spans="1:27" x14ac:dyDescent="0.25">
      <c r="A81" s="6"/>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95"/>
    </row>
    <row r="82" spans="1:27" ht="39" customHeight="1" x14ac:dyDescent="0.25">
      <c r="A82" s="6"/>
      <c r="B82" s="404" t="s">
        <v>319</v>
      </c>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95"/>
    </row>
    <row r="83" spans="1:27" ht="6" customHeight="1" x14ac:dyDescent="0.25">
      <c r="A83"/>
      <c r="B83"/>
      <c r="C83" s="6"/>
      <c r="D83" s="11"/>
      <c r="E83" s="11"/>
      <c r="F83" s="11"/>
      <c r="G83" s="11"/>
      <c r="H83" s="11"/>
      <c r="I83" s="11"/>
      <c r="J83" s="11"/>
      <c r="K83" s="11"/>
      <c r="L83" s="11"/>
      <c r="M83" s="11"/>
      <c r="N83" s="11"/>
      <c r="O83" s="11"/>
      <c r="P83" s="11"/>
      <c r="Q83" s="11"/>
      <c r="R83" s="11"/>
      <c r="S83" s="11"/>
      <c r="T83" s="11"/>
      <c r="U83" s="11"/>
      <c r="V83" s="75"/>
      <c r="W83" s="75"/>
      <c r="X83" s="75"/>
      <c r="Y83" s="75"/>
      <c r="Z83" s="75"/>
      <c r="AA83" s="75"/>
    </row>
    <row r="84" spans="1:27" ht="37.5" customHeight="1" x14ac:dyDescent="0.25">
      <c r="A84"/>
      <c r="B84"/>
      <c r="C84" s="447" t="s">
        <v>218</v>
      </c>
      <c r="D84" s="612"/>
      <c r="E84" s="612"/>
      <c r="F84" s="612"/>
      <c r="G84" s="612"/>
      <c r="H84" s="612"/>
      <c r="I84" s="612"/>
      <c r="J84" s="612"/>
      <c r="K84" s="612"/>
      <c r="L84" s="612"/>
      <c r="M84" s="612"/>
      <c r="N84" s="612"/>
      <c r="O84" s="612"/>
      <c r="P84" s="612"/>
      <c r="Q84" s="612"/>
      <c r="R84" s="612"/>
      <c r="S84" s="612"/>
      <c r="T84" s="612"/>
      <c r="U84" s="447" t="s">
        <v>217</v>
      </c>
      <c r="V84" s="448"/>
      <c r="W84" s="11"/>
      <c r="X84" s="11"/>
      <c r="Y84"/>
      <c r="Z84"/>
      <c r="AA84"/>
    </row>
    <row r="85" spans="1:27" ht="26.25" customHeight="1" x14ac:dyDescent="0.25">
      <c r="A85"/>
      <c r="B85"/>
      <c r="C85" s="587" t="s">
        <v>203</v>
      </c>
      <c r="D85" s="588"/>
      <c r="E85" s="588"/>
      <c r="F85" s="588"/>
      <c r="G85" s="588"/>
      <c r="H85" s="588"/>
      <c r="I85" s="588"/>
      <c r="J85" s="588"/>
      <c r="K85" s="588"/>
      <c r="L85" s="588"/>
      <c r="M85" s="588"/>
      <c r="N85" s="588"/>
      <c r="O85" s="588"/>
      <c r="P85" s="588"/>
      <c r="Q85" s="588"/>
      <c r="R85" s="588"/>
      <c r="S85" s="588"/>
      <c r="T85" s="588"/>
      <c r="U85" s="405">
        <v>30</v>
      </c>
      <c r="V85" s="406"/>
      <c r="W85" s="11"/>
      <c r="X85" s="11"/>
      <c r="Y85"/>
      <c r="Z85"/>
      <c r="AA85"/>
    </row>
    <row r="86" spans="1:27" ht="29.25" customHeight="1" x14ac:dyDescent="0.25">
      <c r="A86"/>
      <c r="B86"/>
      <c r="C86" s="587" t="s">
        <v>219</v>
      </c>
      <c r="D86" s="588"/>
      <c r="E86" s="588"/>
      <c r="F86" s="588"/>
      <c r="G86" s="588"/>
      <c r="H86" s="588"/>
      <c r="I86" s="588"/>
      <c r="J86" s="588"/>
      <c r="K86" s="588"/>
      <c r="L86" s="588"/>
      <c r="M86" s="588"/>
      <c r="N86" s="588"/>
      <c r="O86" s="588"/>
      <c r="P86" s="588"/>
      <c r="Q86" s="588"/>
      <c r="R86" s="588"/>
      <c r="S86" s="588"/>
      <c r="T86" s="588"/>
      <c r="U86" s="405">
        <v>25</v>
      </c>
      <c r="V86" s="406"/>
      <c r="W86" s="11"/>
      <c r="X86" s="11"/>
      <c r="Y86"/>
      <c r="Z86"/>
      <c r="AA86"/>
    </row>
    <row r="87" spans="1:27" ht="15" customHeight="1" x14ac:dyDescent="0.25">
      <c r="A87"/>
      <c r="B87"/>
      <c r="C87" s="587" t="s">
        <v>205</v>
      </c>
      <c r="D87" s="588"/>
      <c r="E87" s="588"/>
      <c r="F87" s="588"/>
      <c r="G87" s="588"/>
      <c r="H87" s="588"/>
      <c r="I87" s="588"/>
      <c r="J87" s="588"/>
      <c r="K87" s="588"/>
      <c r="L87" s="588"/>
      <c r="M87" s="588"/>
      <c r="N87" s="588"/>
      <c r="O87" s="588"/>
      <c r="P87" s="588"/>
      <c r="Q87" s="588"/>
      <c r="R87" s="588"/>
      <c r="S87" s="588"/>
      <c r="T87" s="588"/>
      <c r="U87" s="405">
        <v>17</v>
      </c>
      <c r="V87" s="406"/>
      <c r="W87" s="11"/>
      <c r="X87" s="11"/>
      <c r="Y87"/>
      <c r="Z87"/>
      <c r="AA87"/>
    </row>
    <row r="88" spans="1:27" ht="15" customHeight="1" x14ac:dyDescent="0.25">
      <c r="A88"/>
      <c r="B88"/>
      <c r="C88" s="587" t="s">
        <v>204</v>
      </c>
      <c r="D88" s="588"/>
      <c r="E88" s="588"/>
      <c r="F88" s="588"/>
      <c r="G88" s="588"/>
      <c r="H88" s="588"/>
      <c r="I88" s="588"/>
      <c r="J88" s="588"/>
      <c r="K88" s="588"/>
      <c r="L88" s="588"/>
      <c r="M88" s="588"/>
      <c r="N88" s="588"/>
      <c r="O88" s="588"/>
      <c r="P88" s="588"/>
      <c r="Q88" s="588"/>
      <c r="R88" s="588"/>
      <c r="S88" s="588"/>
      <c r="T88" s="588"/>
      <c r="U88" s="405">
        <v>11</v>
      </c>
      <c r="V88" s="406"/>
      <c r="W88" s="11"/>
      <c r="X88" s="11"/>
      <c r="Y88"/>
      <c r="Z88"/>
      <c r="AA88"/>
    </row>
    <row r="89" spans="1:27" x14ac:dyDescent="0.25">
      <c r="A89"/>
      <c r="B89"/>
      <c r="C89"/>
      <c r="D89"/>
      <c r="E89"/>
      <c r="F89"/>
      <c r="G89"/>
      <c r="H89"/>
      <c r="I89"/>
      <c r="J89"/>
      <c r="K89"/>
      <c r="L89"/>
      <c r="M89"/>
      <c r="N89"/>
      <c r="O89"/>
      <c r="P89"/>
      <c r="Q89"/>
      <c r="R89"/>
      <c r="S89"/>
      <c r="T89"/>
      <c r="U89" s="64"/>
      <c r="W89" s="96"/>
      <c r="X89" s="38"/>
    </row>
    <row r="90" spans="1:27" ht="15" customHeight="1" x14ac:dyDescent="0.25">
      <c r="A90" s="186" t="s">
        <v>183</v>
      </c>
      <c r="B90" s="187"/>
      <c r="C90" s="187"/>
      <c r="D90" s="187"/>
      <c r="E90" s="187"/>
      <c r="F90" s="187"/>
      <c r="G90" s="187"/>
      <c r="H90" s="187"/>
      <c r="I90" s="192"/>
      <c r="J90" s="452" t="s">
        <v>213</v>
      </c>
      <c r="K90" s="453"/>
      <c r="L90" s="454"/>
      <c r="M90" s="452" t="s">
        <v>178</v>
      </c>
      <c r="N90" s="453"/>
      <c r="O90" s="453"/>
      <c r="P90" s="453"/>
      <c r="Q90" s="453"/>
      <c r="R90" s="454"/>
      <c r="S90" s="452" t="s">
        <v>262</v>
      </c>
      <c r="T90" s="454"/>
      <c r="U90" s="452" t="s">
        <v>220</v>
      </c>
      <c r="V90" s="454"/>
      <c r="W90" s="215" t="s">
        <v>187</v>
      </c>
      <c r="X90" s="215"/>
      <c r="Y90" s="215"/>
      <c r="Z90" s="215"/>
    </row>
    <row r="91" spans="1:27" x14ac:dyDescent="0.25">
      <c r="A91" s="188"/>
      <c r="B91" s="189"/>
      <c r="C91" s="189"/>
      <c r="D91" s="189"/>
      <c r="E91" s="189"/>
      <c r="F91" s="189"/>
      <c r="G91" s="189"/>
      <c r="H91" s="189"/>
      <c r="I91" s="193"/>
      <c r="J91" s="455"/>
      <c r="K91" s="456"/>
      <c r="L91" s="457"/>
      <c r="M91" s="455"/>
      <c r="N91" s="456"/>
      <c r="O91" s="456"/>
      <c r="P91" s="456"/>
      <c r="Q91" s="456"/>
      <c r="R91" s="457"/>
      <c r="S91" s="455"/>
      <c r="T91" s="457"/>
      <c r="U91" s="455"/>
      <c r="V91" s="457"/>
      <c r="W91" s="215"/>
      <c r="X91" s="215"/>
      <c r="Y91" s="215"/>
      <c r="Z91" s="215"/>
    </row>
    <row r="92" spans="1:27" ht="56.25" customHeight="1" x14ac:dyDescent="0.25">
      <c r="A92" s="190"/>
      <c r="B92" s="191"/>
      <c r="C92" s="191"/>
      <c r="D92" s="191"/>
      <c r="E92" s="191"/>
      <c r="F92" s="191"/>
      <c r="G92" s="191"/>
      <c r="H92" s="191"/>
      <c r="I92" s="194"/>
      <c r="J92" s="458"/>
      <c r="K92" s="459"/>
      <c r="L92" s="460"/>
      <c r="M92" s="458"/>
      <c r="N92" s="459"/>
      <c r="O92" s="459"/>
      <c r="P92" s="459"/>
      <c r="Q92" s="459"/>
      <c r="R92" s="460"/>
      <c r="S92" s="458"/>
      <c r="T92" s="460"/>
      <c r="U92" s="458"/>
      <c r="V92" s="460"/>
      <c r="W92" s="215"/>
      <c r="X92" s="215"/>
      <c r="Y92" s="215"/>
      <c r="Z92" s="215"/>
      <c r="AA92"/>
    </row>
    <row r="93" spans="1:27" ht="37.5" customHeight="1" x14ac:dyDescent="0.25">
      <c r="A93" s="400" t="s">
        <v>258</v>
      </c>
      <c r="B93" s="401"/>
      <c r="C93" s="401"/>
      <c r="D93" s="401"/>
      <c r="E93" s="401"/>
      <c r="F93" s="401"/>
      <c r="G93" s="401"/>
      <c r="H93" s="401"/>
      <c r="I93" s="402"/>
      <c r="J93" s="397" t="s">
        <v>344</v>
      </c>
      <c r="K93" s="398"/>
      <c r="L93" s="399"/>
      <c r="M93" s="400" t="s">
        <v>345</v>
      </c>
      <c r="N93" s="401"/>
      <c r="O93" s="401"/>
      <c r="P93" s="401"/>
      <c r="Q93" s="401"/>
      <c r="R93" s="402"/>
      <c r="S93" s="445">
        <v>6</v>
      </c>
      <c r="T93" s="445"/>
      <c r="U93" s="446">
        <v>11</v>
      </c>
      <c r="V93" s="446"/>
      <c r="W93" s="394">
        <f>S93*U93</f>
        <v>66</v>
      </c>
      <c r="X93" s="395"/>
      <c r="Y93" s="395"/>
      <c r="Z93" s="396"/>
      <c r="AA93"/>
    </row>
    <row r="94" spans="1:27" ht="37.5" customHeight="1" x14ac:dyDescent="0.25">
      <c r="A94" s="400" t="s">
        <v>259</v>
      </c>
      <c r="B94" s="401"/>
      <c r="C94" s="401"/>
      <c r="D94" s="401"/>
      <c r="E94" s="401"/>
      <c r="F94" s="401"/>
      <c r="G94" s="401"/>
      <c r="H94" s="401"/>
      <c r="I94" s="402"/>
      <c r="J94" s="397" t="s">
        <v>346</v>
      </c>
      <c r="K94" s="398"/>
      <c r="L94" s="399"/>
      <c r="M94" s="400" t="s">
        <v>345</v>
      </c>
      <c r="N94" s="401"/>
      <c r="O94" s="401"/>
      <c r="P94" s="401"/>
      <c r="Q94" s="401"/>
      <c r="R94" s="402"/>
      <c r="S94" s="445">
        <v>8</v>
      </c>
      <c r="T94" s="445"/>
      <c r="U94" s="446">
        <v>11</v>
      </c>
      <c r="V94" s="446"/>
      <c r="W94" s="394">
        <f t="shared" ref="W94:Y129" si="0">S94*U94</f>
        <v>88</v>
      </c>
      <c r="X94" s="395"/>
      <c r="Y94" s="395"/>
      <c r="Z94" s="396"/>
      <c r="AA94"/>
    </row>
    <row r="95" spans="1:27" ht="37.5" customHeight="1" x14ac:dyDescent="0.25">
      <c r="A95" s="400" t="s">
        <v>260</v>
      </c>
      <c r="B95" s="401"/>
      <c r="C95" s="401"/>
      <c r="D95" s="401"/>
      <c r="E95" s="401"/>
      <c r="F95" s="401"/>
      <c r="G95" s="401"/>
      <c r="H95" s="401"/>
      <c r="I95" s="402"/>
      <c r="J95" s="397" t="s">
        <v>347</v>
      </c>
      <c r="K95" s="398"/>
      <c r="L95" s="399"/>
      <c r="M95" s="400" t="s">
        <v>345</v>
      </c>
      <c r="N95" s="401"/>
      <c r="O95" s="401"/>
      <c r="P95" s="401"/>
      <c r="Q95" s="401"/>
      <c r="R95" s="402"/>
      <c r="S95" s="445">
        <v>3</v>
      </c>
      <c r="T95" s="445"/>
      <c r="U95" s="446">
        <v>11</v>
      </c>
      <c r="V95" s="446"/>
      <c r="W95" s="394">
        <f t="shared" si="0"/>
        <v>33</v>
      </c>
      <c r="X95" s="395"/>
      <c r="Y95" s="395"/>
      <c r="Z95" s="396"/>
      <c r="AA95"/>
    </row>
    <row r="96" spans="1:27" ht="37.5" customHeight="1" x14ac:dyDescent="0.25">
      <c r="A96" s="400" t="s">
        <v>264</v>
      </c>
      <c r="B96" s="401"/>
      <c r="C96" s="401"/>
      <c r="D96" s="401"/>
      <c r="E96" s="401"/>
      <c r="F96" s="401"/>
      <c r="G96" s="401"/>
      <c r="H96" s="401"/>
      <c r="I96" s="402"/>
      <c r="J96" s="397" t="s">
        <v>348</v>
      </c>
      <c r="K96" s="398"/>
      <c r="L96" s="399"/>
      <c r="M96" s="400" t="s">
        <v>345</v>
      </c>
      <c r="N96" s="401"/>
      <c r="O96" s="401"/>
      <c r="P96" s="401"/>
      <c r="Q96" s="401"/>
      <c r="R96" s="402"/>
      <c r="S96" s="445">
        <v>4</v>
      </c>
      <c r="T96" s="445"/>
      <c r="U96" s="446">
        <v>11</v>
      </c>
      <c r="V96" s="446"/>
      <c r="W96" s="394">
        <f>S96*U96</f>
        <v>44</v>
      </c>
      <c r="X96" s="395"/>
      <c r="Y96" s="395"/>
      <c r="Z96" s="396"/>
      <c r="AA96"/>
    </row>
    <row r="97" spans="1:27" ht="37.5" customHeight="1" x14ac:dyDescent="0.25">
      <c r="A97" s="400" t="s">
        <v>265</v>
      </c>
      <c r="B97" s="401"/>
      <c r="C97" s="401"/>
      <c r="D97" s="401"/>
      <c r="E97" s="401"/>
      <c r="F97" s="401"/>
      <c r="G97" s="401"/>
      <c r="H97" s="401"/>
      <c r="I97" s="402"/>
      <c r="J97" s="397" t="s">
        <v>348</v>
      </c>
      <c r="K97" s="398"/>
      <c r="L97" s="399"/>
      <c r="M97" s="400" t="s">
        <v>345</v>
      </c>
      <c r="N97" s="401"/>
      <c r="O97" s="401"/>
      <c r="P97" s="401"/>
      <c r="Q97" s="401"/>
      <c r="R97" s="402"/>
      <c r="S97" s="445">
        <v>2</v>
      </c>
      <c r="T97" s="445"/>
      <c r="U97" s="446">
        <v>11</v>
      </c>
      <c r="V97" s="446"/>
      <c r="W97" s="394">
        <f>S97*U97</f>
        <v>22</v>
      </c>
      <c r="X97" s="395"/>
      <c r="Y97" s="395"/>
      <c r="Z97" s="396"/>
      <c r="AA97"/>
    </row>
    <row r="98" spans="1:27" ht="37.5" customHeight="1" x14ac:dyDescent="0.25">
      <c r="A98" s="400" t="s">
        <v>266</v>
      </c>
      <c r="B98" s="401"/>
      <c r="C98" s="401"/>
      <c r="D98" s="401"/>
      <c r="E98" s="401"/>
      <c r="F98" s="401"/>
      <c r="G98" s="401"/>
      <c r="H98" s="401"/>
      <c r="I98" s="402"/>
      <c r="J98" s="397" t="s">
        <v>348</v>
      </c>
      <c r="K98" s="398"/>
      <c r="L98" s="399"/>
      <c r="M98" s="400" t="s">
        <v>345</v>
      </c>
      <c r="N98" s="401"/>
      <c r="O98" s="401"/>
      <c r="P98" s="401"/>
      <c r="Q98" s="401"/>
      <c r="R98" s="402"/>
      <c r="S98" s="559">
        <v>2</v>
      </c>
      <c r="T98" s="560"/>
      <c r="U98" s="485">
        <v>11</v>
      </c>
      <c r="V98" s="486"/>
      <c r="W98" s="394">
        <f>S98*U98</f>
        <v>22</v>
      </c>
      <c r="X98" s="395"/>
      <c r="Y98" s="395"/>
      <c r="Z98" s="396"/>
      <c r="AA98"/>
    </row>
    <row r="99" spans="1:27" ht="37.5" customHeight="1" x14ac:dyDescent="0.25">
      <c r="A99" s="400" t="s">
        <v>261</v>
      </c>
      <c r="B99" s="401"/>
      <c r="C99" s="401"/>
      <c r="D99" s="401"/>
      <c r="E99" s="401"/>
      <c r="F99" s="401"/>
      <c r="G99" s="401"/>
      <c r="H99" s="401"/>
      <c r="I99" s="402"/>
      <c r="J99" s="397" t="s">
        <v>348</v>
      </c>
      <c r="K99" s="398"/>
      <c r="L99" s="399"/>
      <c r="M99" s="400" t="s">
        <v>345</v>
      </c>
      <c r="N99" s="401"/>
      <c r="O99" s="401"/>
      <c r="P99" s="401"/>
      <c r="Q99" s="401"/>
      <c r="R99" s="402"/>
      <c r="S99" s="445">
        <v>8</v>
      </c>
      <c r="T99" s="445"/>
      <c r="U99" s="446">
        <v>11</v>
      </c>
      <c r="V99" s="446"/>
      <c r="W99" s="394">
        <f>S99*U99</f>
        <v>88</v>
      </c>
      <c r="X99" s="395"/>
      <c r="Y99" s="395"/>
      <c r="Z99" s="396"/>
      <c r="AA99"/>
    </row>
    <row r="100" spans="1:27" ht="37.5" customHeight="1" x14ac:dyDescent="0.25">
      <c r="A100" s="400" t="s">
        <v>263</v>
      </c>
      <c r="B100" s="401"/>
      <c r="C100" s="401"/>
      <c r="D100" s="401"/>
      <c r="E100" s="401"/>
      <c r="F100" s="401"/>
      <c r="G100" s="401"/>
      <c r="H100" s="401"/>
      <c r="I100" s="402"/>
      <c r="J100" s="397" t="s">
        <v>349</v>
      </c>
      <c r="K100" s="398"/>
      <c r="L100" s="399"/>
      <c r="M100" s="400" t="s">
        <v>345</v>
      </c>
      <c r="N100" s="401"/>
      <c r="O100" s="401"/>
      <c r="P100" s="401"/>
      <c r="Q100" s="401"/>
      <c r="R100" s="402"/>
      <c r="S100" s="445">
        <v>112</v>
      </c>
      <c r="T100" s="445"/>
      <c r="U100" s="446">
        <v>11</v>
      </c>
      <c r="V100" s="446"/>
      <c r="W100" s="394">
        <f t="shared" si="0"/>
        <v>1232</v>
      </c>
      <c r="X100" s="395"/>
      <c r="Y100" s="395"/>
      <c r="Z100" s="396"/>
      <c r="AA100"/>
    </row>
    <row r="101" spans="1:27" ht="20.25" customHeight="1" x14ac:dyDescent="0.25">
      <c r="A101" s="104"/>
      <c r="B101" s="104"/>
      <c r="C101" s="104"/>
      <c r="D101" s="104"/>
      <c r="E101" s="104"/>
      <c r="F101" s="104"/>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7" ht="20.25" customHeight="1" x14ac:dyDescent="0.25">
      <c r="A102" s="2" t="s">
        <v>267</v>
      </c>
    </row>
    <row r="103" spans="1:27" ht="20.25" customHeight="1" x14ac:dyDescent="0.25">
      <c r="A103" s="123" t="s">
        <v>328</v>
      </c>
    </row>
    <row r="104" spans="1:27" ht="20.25" customHeight="1" x14ac:dyDescent="0.25">
      <c r="A104" s="6"/>
    </row>
    <row r="105" spans="1:27" ht="15" customHeight="1" x14ac:dyDescent="0.25">
      <c r="A105" s="186" t="s">
        <v>183</v>
      </c>
      <c r="B105" s="187"/>
      <c r="C105" s="187"/>
      <c r="D105" s="187"/>
      <c r="E105" s="187"/>
      <c r="F105" s="187"/>
      <c r="G105" s="187"/>
      <c r="H105" s="187"/>
      <c r="I105" s="192"/>
      <c r="J105" s="452" t="s">
        <v>184</v>
      </c>
      <c r="K105" s="453"/>
      <c r="L105" s="454"/>
      <c r="M105" s="452" t="s">
        <v>178</v>
      </c>
      <c r="N105" s="453"/>
      <c r="O105" s="453"/>
      <c r="P105" s="453"/>
      <c r="Q105" s="453"/>
      <c r="R105" s="454"/>
      <c r="S105" s="452" t="s">
        <v>235</v>
      </c>
      <c r="T105" s="454"/>
      <c r="U105" s="452" t="s">
        <v>220</v>
      </c>
      <c r="V105" s="454"/>
      <c r="W105" s="215" t="s">
        <v>187</v>
      </c>
      <c r="X105" s="215"/>
      <c r="Y105" s="215"/>
      <c r="Z105" s="215"/>
    </row>
    <row r="106" spans="1:27" x14ac:dyDescent="0.25">
      <c r="A106" s="188"/>
      <c r="B106" s="189"/>
      <c r="C106" s="189"/>
      <c r="D106" s="189"/>
      <c r="E106" s="189"/>
      <c r="F106" s="189"/>
      <c r="G106" s="189"/>
      <c r="H106" s="189"/>
      <c r="I106" s="193"/>
      <c r="J106" s="455"/>
      <c r="K106" s="456"/>
      <c r="L106" s="457"/>
      <c r="M106" s="455"/>
      <c r="N106" s="456"/>
      <c r="O106" s="456"/>
      <c r="P106" s="456"/>
      <c r="Q106" s="456"/>
      <c r="R106" s="457"/>
      <c r="S106" s="455"/>
      <c r="T106" s="457"/>
      <c r="U106" s="455"/>
      <c r="V106" s="457"/>
      <c r="W106" s="215"/>
      <c r="X106" s="215"/>
      <c r="Y106" s="215"/>
      <c r="Z106" s="215"/>
    </row>
    <row r="107" spans="1:27" ht="56.25" customHeight="1" x14ac:dyDescent="0.25">
      <c r="A107" s="190"/>
      <c r="B107" s="191"/>
      <c r="C107" s="191"/>
      <c r="D107" s="191"/>
      <c r="E107" s="191"/>
      <c r="F107" s="191"/>
      <c r="G107" s="191"/>
      <c r="H107" s="191"/>
      <c r="I107" s="194"/>
      <c r="J107" s="458"/>
      <c r="K107" s="459"/>
      <c r="L107" s="460"/>
      <c r="M107" s="458"/>
      <c r="N107" s="459"/>
      <c r="O107" s="459"/>
      <c r="P107" s="459"/>
      <c r="Q107" s="459"/>
      <c r="R107" s="460"/>
      <c r="S107" s="458"/>
      <c r="T107" s="460"/>
      <c r="U107" s="458"/>
      <c r="V107" s="460"/>
      <c r="W107" s="215"/>
      <c r="X107" s="215"/>
      <c r="Y107" s="215"/>
      <c r="Z107" s="215"/>
      <c r="AA107"/>
    </row>
    <row r="108" spans="1:27" ht="37.5" customHeight="1" x14ac:dyDescent="0.25">
      <c r="A108" s="469"/>
      <c r="B108" s="470"/>
      <c r="C108" s="470"/>
      <c r="D108" s="470"/>
      <c r="E108" s="470"/>
      <c r="F108" s="470"/>
      <c r="G108" s="470"/>
      <c r="H108" s="470"/>
      <c r="I108" s="471"/>
      <c r="J108" s="466"/>
      <c r="K108" s="467"/>
      <c r="L108" s="468"/>
      <c r="M108" s="469"/>
      <c r="N108" s="470"/>
      <c r="O108" s="470"/>
      <c r="P108" s="470"/>
      <c r="Q108" s="470"/>
      <c r="R108" s="471"/>
      <c r="S108" s="464"/>
      <c r="T108" s="464"/>
      <c r="U108" s="465"/>
      <c r="V108" s="465"/>
      <c r="W108" s="463">
        <f t="shared" ref="W108:W123" si="1">S108*U108</f>
        <v>0</v>
      </c>
      <c r="X108" s="463"/>
      <c r="Y108" s="463"/>
      <c r="Z108" s="463"/>
      <c r="AA108"/>
    </row>
    <row r="109" spans="1:27" ht="37.5" customHeight="1" x14ac:dyDescent="0.25">
      <c r="A109" s="469"/>
      <c r="B109" s="470"/>
      <c r="C109" s="470"/>
      <c r="D109" s="470"/>
      <c r="E109" s="470"/>
      <c r="F109" s="470"/>
      <c r="G109" s="470"/>
      <c r="H109" s="470"/>
      <c r="I109" s="471"/>
      <c r="J109" s="466"/>
      <c r="K109" s="467"/>
      <c r="L109" s="468"/>
      <c r="M109" s="469"/>
      <c r="N109" s="470"/>
      <c r="O109" s="470"/>
      <c r="P109" s="470"/>
      <c r="Q109" s="470"/>
      <c r="R109" s="471"/>
      <c r="S109" s="464"/>
      <c r="T109" s="464"/>
      <c r="U109" s="465"/>
      <c r="V109" s="465"/>
      <c r="W109" s="463">
        <f t="shared" ref="W109:W110" si="2">S109*U109</f>
        <v>0</v>
      </c>
      <c r="X109" s="463"/>
      <c r="Y109" s="463"/>
      <c r="Z109" s="463"/>
      <c r="AA109"/>
    </row>
    <row r="110" spans="1:27" ht="37.5" customHeight="1" x14ac:dyDescent="0.25">
      <c r="A110" s="469"/>
      <c r="B110" s="470"/>
      <c r="C110" s="470"/>
      <c r="D110" s="470"/>
      <c r="E110" s="470"/>
      <c r="F110" s="470"/>
      <c r="G110" s="470"/>
      <c r="H110" s="470"/>
      <c r="I110" s="471"/>
      <c r="J110" s="466"/>
      <c r="K110" s="467"/>
      <c r="L110" s="468"/>
      <c r="M110" s="469"/>
      <c r="N110" s="470"/>
      <c r="O110" s="470"/>
      <c r="P110" s="470"/>
      <c r="Q110" s="470"/>
      <c r="R110" s="471"/>
      <c r="S110" s="464"/>
      <c r="T110" s="464"/>
      <c r="U110" s="465"/>
      <c r="V110" s="465"/>
      <c r="W110" s="463">
        <f t="shared" si="2"/>
        <v>0</v>
      </c>
      <c r="X110" s="463"/>
      <c r="Y110" s="463"/>
      <c r="Z110" s="463"/>
      <c r="AA110"/>
    </row>
    <row r="111" spans="1:27" ht="37.5" customHeight="1" x14ac:dyDescent="0.25">
      <c r="A111" s="469"/>
      <c r="B111" s="470"/>
      <c r="C111" s="470"/>
      <c r="D111" s="470"/>
      <c r="E111" s="470"/>
      <c r="F111" s="470"/>
      <c r="G111" s="470"/>
      <c r="H111" s="470"/>
      <c r="I111" s="471"/>
      <c r="J111" s="466"/>
      <c r="K111" s="467"/>
      <c r="L111" s="468"/>
      <c r="M111" s="469"/>
      <c r="N111" s="470"/>
      <c r="O111" s="470"/>
      <c r="P111" s="470"/>
      <c r="Q111" s="470"/>
      <c r="R111" s="471"/>
      <c r="S111" s="464"/>
      <c r="T111" s="464"/>
      <c r="U111" s="465"/>
      <c r="V111" s="465"/>
      <c r="W111" s="463">
        <f t="shared" ref="W111:W114" si="3">S111*U111</f>
        <v>0</v>
      </c>
      <c r="X111" s="463"/>
      <c r="Y111" s="463"/>
      <c r="Z111" s="463"/>
      <c r="AA111"/>
    </row>
    <row r="112" spans="1:27" ht="37.5" customHeight="1" x14ac:dyDescent="0.25">
      <c r="A112" s="469"/>
      <c r="B112" s="470"/>
      <c r="C112" s="470"/>
      <c r="D112" s="470"/>
      <c r="E112" s="470"/>
      <c r="F112" s="470"/>
      <c r="G112" s="470"/>
      <c r="H112" s="470"/>
      <c r="I112" s="471"/>
      <c r="J112" s="466"/>
      <c r="K112" s="467"/>
      <c r="L112" s="468"/>
      <c r="M112" s="469"/>
      <c r="N112" s="470"/>
      <c r="O112" s="470"/>
      <c r="P112" s="470"/>
      <c r="Q112" s="470"/>
      <c r="R112" s="471"/>
      <c r="S112" s="464"/>
      <c r="T112" s="464"/>
      <c r="U112" s="465"/>
      <c r="V112" s="465"/>
      <c r="W112" s="463">
        <f t="shared" si="3"/>
        <v>0</v>
      </c>
      <c r="X112" s="463"/>
      <c r="Y112" s="463"/>
      <c r="Z112" s="463"/>
      <c r="AA112"/>
    </row>
    <row r="113" spans="1:27" ht="37.5" customHeight="1" x14ac:dyDescent="0.25">
      <c r="A113" s="469"/>
      <c r="B113" s="470"/>
      <c r="C113" s="470"/>
      <c r="D113" s="470"/>
      <c r="E113" s="470"/>
      <c r="F113" s="470"/>
      <c r="G113" s="470"/>
      <c r="H113" s="470"/>
      <c r="I113" s="471"/>
      <c r="J113" s="466"/>
      <c r="K113" s="467"/>
      <c r="L113" s="468"/>
      <c r="M113" s="469"/>
      <c r="N113" s="470"/>
      <c r="O113" s="470"/>
      <c r="P113" s="470"/>
      <c r="Q113" s="470"/>
      <c r="R113" s="471"/>
      <c r="S113" s="464"/>
      <c r="T113" s="464"/>
      <c r="U113" s="465"/>
      <c r="V113" s="465"/>
      <c r="W113" s="463">
        <f t="shared" si="3"/>
        <v>0</v>
      </c>
      <c r="X113" s="463"/>
      <c r="Y113" s="463"/>
      <c r="Z113" s="463"/>
      <c r="AA113"/>
    </row>
    <row r="114" spans="1:27" ht="37.5" customHeight="1" x14ac:dyDescent="0.25">
      <c r="A114" s="469"/>
      <c r="B114" s="470"/>
      <c r="C114" s="470"/>
      <c r="D114" s="470"/>
      <c r="E114" s="470"/>
      <c r="F114" s="470"/>
      <c r="G114" s="470"/>
      <c r="H114" s="470"/>
      <c r="I114" s="471"/>
      <c r="J114" s="466"/>
      <c r="K114" s="467"/>
      <c r="L114" s="468"/>
      <c r="M114" s="469"/>
      <c r="N114" s="470"/>
      <c r="O114" s="470"/>
      <c r="P114" s="470"/>
      <c r="Q114" s="470"/>
      <c r="R114" s="471"/>
      <c r="S114" s="464"/>
      <c r="T114" s="464"/>
      <c r="U114" s="465"/>
      <c r="V114" s="465"/>
      <c r="W114" s="463">
        <f t="shared" si="3"/>
        <v>0</v>
      </c>
      <c r="X114" s="463"/>
      <c r="Y114" s="463"/>
      <c r="Z114" s="463"/>
      <c r="AA114"/>
    </row>
    <row r="115" spans="1:27" ht="37.5" customHeight="1" x14ac:dyDescent="0.25">
      <c r="A115" s="469"/>
      <c r="B115" s="470"/>
      <c r="C115" s="470"/>
      <c r="D115" s="470"/>
      <c r="E115" s="470"/>
      <c r="F115" s="470"/>
      <c r="G115" s="470"/>
      <c r="H115" s="470"/>
      <c r="I115" s="471"/>
      <c r="J115" s="466"/>
      <c r="K115" s="467"/>
      <c r="L115" s="468"/>
      <c r="M115" s="469"/>
      <c r="N115" s="470"/>
      <c r="O115" s="470"/>
      <c r="P115" s="470"/>
      <c r="Q115" s="470"/>
      <c r="R115" s="471"/>
      <c r="S115" s="464"/>
      <c r="T115" s="464"/>
      <c r="U115" s="465"/>
      <c r="V115" s="465"/>
      <c r="W115" s="463">
        <f t="shared" ref="W115" si="4">S115*U115</f>
        <v>0</v>
      </c>
      <c r="X115" s="463"/>
      <c r="Y115" s="463"/>
      <c r="Z115" s="463"/>
      <c r="AA115"/>
    </row>
    <row r="116" spans="1:27" ht="37.5" customHeight="1" x14ac:dyDescent="0.25">
      <c r="A116" s="469"/>
      <c r="B116" s="470"/>
      <c r="C116" s="470"/>
      <c r="D116" s="470"/>
      <c r="E116" s="470"/>
      <c r="F116" s="470"/>
      <c r="G116" s="470"/>
      <c r="H116" s="470"/>
      <c r="I116" s="471"/>
      <c r="J116" s="466"/>
      <c r="K116" s="467"/>
      <c r="L116" s="468"/>
      <c r="M116" s="469"/>
      <c r="N116" s="470"/>
      <c r="O116" s="470"/>
      <c r="P116" s="470"/>
      <c r="Q116" s="470"/>
      <c r="R116" s="471"/>
      <c r="S116" s="464"/>
      <c r="T116" s="464"/>
      <c r="U116" s="465"/>
      <c r="V116" s="465"/>
      <c r="W116" s="463">
        <f t="shared" ref="W116:W117" si="5">S116*U116</f>
        <v>0</v>
      </c>
      <c r="X116" s="463"/>
      <c r="Y116" s="463"/>
      <c r="Z116" s="463"/>
      <c r="AA116"/>
    </row>
    <row r="117" spans="1:27" ht="37.5" customHeight="1" x14ac:dyDescent="0.25">
      <c r="A117" s="469"/>
      <c r="B117" s="470"/>
      <c r="C117" s="470"/>
      <c r="D117" s="470"/>
      <c r="E117" s="470"/>
      <c r="F117" s="470"/>
      <c r="G117" s="470"/>
      <c r="H117" s="470"/>
      <c r="I117" s="471"/>
      <c r="J117" s="466"/>
      <c r="K117" s="467"/>
      <c r="L117" s="468"/>
      <c r="M117" s="469"/>
      <c r="N117" s="470"/>
      <c r="O117" s="470"/>
      <c r="P117" s="470"/>
      <c r="Q117" s="470"/>
      <c r="R117" s="471"/>
      <c r="S117" s="464"/>
      <c r="T117" s="464"/>
      <c r="U117" s="465"/>
      <c r="V117" s="465"/>
      <c r="W117" s="463">
        <f t="shared" si="5"/>
        <v>0</v>
      </c>
      <c r="X117" s="463"/>
      <c r="Y117" s="463"/>
      <c r="Z117" s="463"/>
      <c r="AA117"/>
    </row>
    <row r="118" spans="1:27" ht="37.5" customHeight="1" x14ac:dyDescent="0.25">
      <c r="A118" s="469"/>
      <c r="B118" s="470"/>
      <c r="C118" s="470"/>
      <c r="D118" s="470"/>
      <c r="E118" s="470"/>
      <c r="F118" s="470"/>
      <c r="G118" s="470"/>
      <c r="H118" s="470"/>
      <c r="I118" s="471"/>
      <c r="J118" s="466"/>
      <c r="K118" s="467"/>
      <c r="L118" s="468"/>
      <c r="M118" s="469"/>
      <c r="N118" s="470"/>
      <c r="O118" s="470"/>
      <c r="P118" s="470"/>
      <c r="Q118" s="470"/>
      <c r="R118" s="471"/>
      <c r="S118" s="464"/>
      <c r="T118" s="464"/>
      <c r="U118" s="465"/>
      <c r="V118" s="465"/>
      <c r="W118" s="463">
        <f t="shared" si="1"/>
        <v>0</v>
      </c>
      <c r="X118" s="463"/>
      <c r="Y118" s="463"/>
      <c r="Z118" s="463"/>
      <c r="AA118"/>
    </row>
    <row r="119" spans="1:27" ht="37.5" customHeight="1" x14ac:dyDescent="0.25">
      <c r="A119" s="469"/>
      <c r="B119" s="470"/>
      <c r="C119" s="470"/>
      <c r="D119" s="470"/>
      <c r="E119" s="470"/>
      <c r="F119" s="470"/>
      <c r="G119" s="470"/>
      <c r="H119" s="470"/>
      <c r="I119" s="471"/>
      <c r="J119" s="466"/>
      <c r="K119" s="467"/>
      <c r="L119" s="468"/>
      <c r="M119" s="469"/>
      <c r="N119" s="470"/>
      <c r="O119" s="470"/>
      <c r="P119" s="470"/>
      <c r="Q119" s="470"/>
      <c r="R119" s="471"/>
      <c r="S119" s="464"/>
      <c r="T119" s="464"/>
      <c r="U119" s="465"/>
      <c r="V119" s="465"/>
      <c r="W119" s="463">
        <f t="shared" si="1"/>
        <v>0</v>
      </c>
      <c r="X119" s="463"/>
      <c r="Y119" s="463"/>
      <c r="Z119" s="463"/>
      <c r="AA119"/>
    </row>
    <row r="120" spans="1:27" ht="37.5" customHeight="1" x14ac:dyDescent="0.25">
      <c r="A120" s="469"/>
      <c r="B120" s="470"/>
      <c r="C120" s="470"/>
      <c r="D120" s="470"/>
      <c r="E120" s="470"/>
      <c r="F120" s="470"/>
      <c r="G120" s="470"/>
      <c r="H120" s="470"/>
      <c r="I120" s="471"/>
      <c r="J120" s="466"/>
      <c r="K120" s="467"/>
      <c r="L120" s="468"/>
      <c r="M120" s="469"/>
      <c r="N120" s="470"/>
      <c r="O120" s="470"/>
      <c r="P120" s="470"/>
      <c r="Q120" s="470"/>
      <c r="R120" s="471"/>
      <c r="S120" s="464"/>
      <c r="T120" s="464"/>
      <c r="U120" s="465"/>
      <c r="V120" s="465"/>
      <c r="W120" s="463">
        <f t="shared" ref="W120:W122" si="6">S120*U120</f>
        <v>0</v>
      </c>
      <c r="X120" s="463"/>
      <c r="Y120" s="463"/>
      <c r="Z120" s="463"/>
      <c r="AA120"/>
    </row>
    <row r="121" spans="1:27" ht="37.5" customHeight="1" x14ac:dyDescent="0.25">
      <c r="A121" s="469"/>
      <c r="B121" s="470"/>
      <c r="C121" s="470"/>
      <c r="D121" s="470"/>
      <c r="E121" s="470"/>
      <c r="F121" s="470"/>
      <c r="G121" s="470"/>
      <c r="H121" s="470"/>
      <c r="I121" s="471"/>
      <c r="J121" s="466"/>
      <c r="K121" s="467"/>
      <c r="L121" s="468"/>
      <c r="M121" s="469"/>
      <c r="N121" s="470"/>
      <c r="O121" s="470"/>
      <c r="P121" s="470"/>
      <c r="Q121" s="470"/>
      <c r="R121" s="471"/>
      <c r="S121" s="464"/>
      <c r="T121" s="464"/>
      <c r="U121" s="465"/>
      <c r="V121" s="465"/>
      <c r="W121" s="463">
        <f t="shared" si="6"/>
        <v>0</v>
      </c>
      <c r="X121" s="463"/>
      <c r="Y121" s="463"/>
      <c r="Z121" s="463"/>
      <c r="AA121"/>
    </row>
    <row r="122" spans="1:27" ht="37.5" customHeight="1" x14ac:dyDescent="0.25">
      <c r="A122" s="469"/>
      <c r="B122" s="470"/>
      <c r="C122" s="470"/>
      <c r="D122" s="470"/>
      <c r="E122" s="470"/>
      <c r="F122" s="470"/>
      <c r="G122" s="470"/>
      <c r="H122" s="470"/>
      <c r="I122" s="471"/>
      <c r="J122" s="466"/>
      <c r="K122" s="467"/>
      <c r="L122" s="468"/>
      <c r="M122" s="469"/>
      <c r="N122" s="470"/>
      <c r="O122" s="470"/>
      <c r="P122" s="470"/>
      <c r="Q122" s="470"/>
      <c r="R122" s="471"/>
      <c r="S122" s="464"/>
      <c r="T122" s="464"/>
      <c r="U122" s="465"/>
      <c r="V122" s="465"/>
      <c r="W122" s="463">
        <f t="shared" si="6"/>
        <v>0</v>
      </c>
      <c r="X122" s="463"/>
      <c r="Y122" s="463"/>
      <c r="Z122" s="463"/>
      <c r="AA122"/>
    </row>
    <row r="123" spans="1:27" ht="37.5" customHeight="1" x14ac:dyDescent="0.25">
      <c r="A123" s="469"/>
      <c r="B123" s="470"/>
      <c r="C123" s="470"/>
      <c r="D123" s="470"/>
      <c r="E123" s="470"/>
      <c r="F123" s="470"/>
      <c r="G123" s="470"/>
      <c r="H123" s="470"/>
      <c r="I123" s="471"/>
      <c r="J123" s="466"/>
      <c r="K123" s="467"/>
      <c r="L123" s="468"/>
      <c r="M123" s="469"/>
      <c r="N123" s="470"/>
      <c r="O123" s="470"/>
      <c r="P123" s="470"/>
      <c r="Q123" s="470"/>
      <c r="R123" s="471"/>
      <c r="S123" s="464"/>
      <c r="T123" s="464"/>
      <c r="U123" s="465"/>
      <c r="V123" s="465"/>
      <c r="W123" s="463">
        <f t="shared" si="1"/>
        <v>0</v>
      </c>
      <c r="X123" s="463"/>
      <c r="Y123" s="463"/>
      <c r="Z123" s="463"/>
      <c r="AA123"/>
    </row>
    <row r="124" spans="1:27" ht="37.5" hidden="1" customHeight="1" x14ac:dyDescent="0.25">
      <c r="A124" s="475"/>
      <c r="B124" s="476"/>
      <c r="C124" s="476"/>
      <c r="D124" s="476"/>
      <c r="E124" s="476"/>
      <c r="F124" s="476"/>
      <c r="G124" s="476"/>
      <c r="H124" s="476"/>
      <c r="I124" s="476"/>
      <c r="J124" s="476"/>
      <c r="K124" s="477"/>
      <c r="L124" s="472"/>
      <c r="M124" s="473"/>
      <c r="N124" s="474"/>
      <c r="O124" s="475"/>
      <c r="P124" s="476"/>
      <c r="Q124" s="476"/>
      <c r="R124" s="476"/>
      <c r="S124" s="476"/>
      <c r="T124" s="477"/>
      <c r="U124" s="217"/>
      <c r="V124" s="217"/>
      <c r="W124" s="218"/>
      <c r="X124" s="218"/>
      <c r="Y124" s="461">
        <f t="shared" si="0"/>
        <v>0</v>
      </c>
      <c r="Z124" s="462"/>
      <c r="AA124" s="462"/>
    </row>
    <row r="125" spans="1:27" ht="37.5" hidden="1" customHeight="1" x14ac:dyDescent="0.25">
      <c r="A125" s="475"/>
      <c r="B125" s="476"/>
      <c r="C125" s="476"/>
      <c r="D125" s="476"/>
      <c r="E125" s="476"/>
      <c r="F125" s="476"/>
      <c r="G125" s="476"/>
      <c r="H125" s="476"/>
      <c r="I125" s="476"/>
      <c r="J125" s="476"/>
      <c r="K125" s="477"/>
      <c r="L125" s="472"/>
      <c r="M125" s="473"/>
      <c r="N125" s="474"/>
      <c r="O125" s="475"/>
      <c r="P125" s="476"/>
      <c r="Q125" s="476"/>
      <c r="R125" s="476"/>
      <c r="S125" s="476"/>
      <c r="T125" s="477"/>
      <c r="U125" s="217"/>
      <c r="V125" s="217"/>
      <c r="W125" s="218"/>
      <c r="X125" s="218"/>
      <c r="Y125" s="461">
        <f t="shared" si="0"/>
        <v>0</v>
      </c>
      <c r="Z125" s="462"/>
      <c r="AA125" s="462"/>
    </row>
    <row r="126" spans="1:27" ht="37.5" hidden="1" customHeight="1" x14ac:dyDescent="0.25">
      <c r="A126" s="475"/>
      <c r="B126" s="476"/>
      <c r="C126" s="476"/>
      <c r="D126" s="476"/>
      <c r="E126" s="476"/>
      <c r="F126" s="476"/>
      <c r="G126" s="476"/>
      <c r="H126" s="476"/>
      <c r="I126" s="476"/>
      <c r="J126" s="476"/>
      <c r="K126" s="477"/>
      <c r="L126" s="472"/>
      <c r="M126" s="473"/>
      <c r="N126" s="474"/>
      <c r="O126" s="475"/>
      <c r="P126" s="476"/>
      <c r="Q126" s="476"/>
      <c r="R126" s="476"/>
      <c r="S126" s="476"/>
      <c r="T126" s="477"/>
      <c r="U126" s="177"/>
      <c r="V126" s="178"/>
      <c r="W126" s="179"/>
      <c r="X126" s="180"/>
      <c r="Y126" s="461">
        <f t="shared" si="0"/>
        <v>0</v>
      </c>
      <c r="Z126" s="462"/>
      <c r="AA126" s="462"/>
    </row>
    <row r="127" spans="1:27" ht="37.5" hidden="1" customHeight="1" x14ac:dyDescent="0.25">
      <c r="A127" s="475"/>
      <c r="B127" s="476"/>
      <c r="C127" s="476"/>
      <c r="D127" s="476"/>
      <c r="E127" s="476"/>
      <c r="F127" s="476"/>
      <c r="G127" s="476"/>
      <c r="H127" s="476"/>
      <c r="I127" s="476"/>
      <c r="J127" s="476"/>
      <c r="K127" s="477"/>
      <c r="L127" s="472"/>
      <c r="M127" s="473"/>
      <c r="N127" s="474"/>
      <c r="O127" s="475"/>
      <c r="P127" s="476"/>
      <c r="Q127" s="476"/>
      <c r="R127" s="476"/>
      <c r="S127" s="476"/>
      <c r="T127" s="477"/>
      <c r="U127" s="177"/>
      <c r="V127" s="178"/>
      <c r="W127" s="179"/>
      <c r="X127" s="180"/>
      <c r="Y127" s="461">
        <f t="shared" si="0"/>
        <v>0</v>
      </c>
      <c r="Z127" s="462"/>
      <c r="AA127" s="462"/>
    </row>
    <row r="128" spans="1:27" ht="37.5" hidden="1" customHeight="1" x14ac:dyDescent="0.25">
      <c r="A128" s="475"/>
      <c r="B128" s="476"/>
      <c r="C128" s="476"/>
      <c r="D128" s="476"/>
      <c r="E128" s="476"/>
      <c r="F128" s="476"/>
      <c r="G128" s="476"/>
      <c r="H128" s="476"/>
      <c r="I128" s="476"/>
      <c r="J128" s="476"/>
      <c r="K128" s="477"/>
      <c r="L128" s="472"/>
      <c r="M128" s="473"/>
      <c r="N128" s="474"/>
      <c r="O128" s="475"/>
      <c r="P128" s="476"/>
      <c r="Q128" s="476"/>
      <c r="R128" s="476"/>
      <c r="S128" s="476"/>
      <c r="T128" s="477"/>
      <c r="U128" s="177"/>
      <c r="V128" s="178"/>
      <c r="W128" s="179"/>
      <c r="X128" s="180"/>
      <c r="Y128" s="461">
        <f t="shared" si="0"/>
        <v>0</v>
      </c>
      <c r="Z128" s="462"/>
      <c r="AA128" s="462"/>
    </row>
    <row r="129" spans="1:28" ht="37.5" hidden="1" customHeight="1" x14ac:dyDescent="0.25">
      <c r="A129" s="475"/>
      <c r="B129" s="476"/>
      <c r="C129" s="476"/>
      <c r="D129" s="476"/>
      <c r="E129" s="476"/>
      <c r="F129" s="476"/>
      <c r="G129" s="476"/>
      <c r="H129" s="476"/>
      <c r="I129" s="476"/>
      <c r="J129" s="476"/>
      <c r="K129" s="477"/>
      <c r="L129" s="472"/>
      <c r="M129" s="473"/>
      <c r="N129" s="474"/>
      <c r="O129" s="475"/>
      <c r="P129" s="476"/>
      <c r="Q129" s="476"/>
      <c r="R129" s="476"/>
      <c r="S129" s="476"/>
      <c r="T129" s="477"/>
      <c r="U129" s="177"/>
      <c r="V129" s="178"/>
      <c r="W129" s="179"/>
      <c r="X129" s="180"/>
      <c r="Y129" s="461">
        <f t="shared" si="0"/>
        <v>0</v>
      </c>
      <c r="Z129" s="462"/>
      <c r="AA129" s="462"/>
    </row>
    <row r="134" spans="1:28" ht="15.75" x14ac:dyDescent="0.25">
      <c r="A134" s="123" t="s">
        <v>390</v>
      </c>
      <c r="T134" s="317">
        <f>$I$153+$P$153</f>
        <v>3985</v>
      </c>
      <c r="U134" s="318"/>
      <c r="V134" s="318"/>
      <c r="W134" s="318"/>
      <c r="X134" s="318"/>
      <c r="Y134" s="319"/>
      <c r="Z134"/>
      <c r="AA134"/>
    </row>
    <row r="135" spans="1:28" x14ac:dyDescent="0.25">
      <c r="A135" s="23"/>
      <c r="AB135" s="2"/>
    </row>
    <row r="136" spans="1:28" x14ac:dyDescent="0.25">
      <c r="AB136" s="2"/>
    </row>
    <row r="137" spans="1:28" x14ac:dyDescent="0.25">
      <c r="I137" s="374" t="s">
        <v>101</v>
      </c>
      <c r="J137" s="374"/>
      <c r="K137" s="374"/>
      <c r="L137" s="374"/>
      <c r="M137" s="374"/>
      <c r="N137" s="374"/>
      <c r="O137" s="374"/>
      <c r="P137" s="376" t="s">
        <v>102</v>
      </c>
      <c r="Q137" s="377"/>
      <c r="R137" s="377"/>
      <c r="S137" s="377"/>
      <c r="T137" s="377"/>
      <c r="U137" s="378"/>
      <c r="V137" s="374" t="s">
        <v>103</v>
      </c>
      <c r="W137" s="374"/>
      <c r="X137" s="374"/>
      <c r="Y137" s="374"/>
      <c r="Z137" s="374"/>
      <c r="AA137" s="374"/>
    </row>
    <row r="138" spans="1:28" ht="42" customHeight="1" x14ac:dyDescent="0.25">
      <c r="A138" s="380" t="s">
        <v>401</v>
      </c>
      <c r="B138" s="381"/>
      <c r="C138" s="381"/>
      <c r="D138" s="381"/>
      <c r="E138" s="381"/>
      <c r="F138" s="381"/>
      <c r="G138" s="381"/>
      <c r="H138" s="382"/>
      <c r="I138" s="365" t="s">
        <v>404</v>
      </c>
      <c r="J138" s="365"/>
      <c r="K138" s="365"/>
      <c r="L138" s="365"/>
      <c r="M138" s="365"/>
      <c r="N138" s="365"/>
      <c r="O138" s="365"/>
      <c r="P138" s="363"/>
      <c r="Q138" s="364"/>
      <c r="R138" s="364"/>
      <c r="S138" s="364"/>
      <c r="T138" s="364"/>
      <c r="U138" s="364"/>
      <c r="V138" s="375"/>
      <c r="W138" s="375"/>
      <c r="X138" s="375"/>
      <c r="Y138" s="375"/>
      <c r="Z138" s="375"/>
      <c r="AA138" s="375"/>
    </row>
    <row r="139" spans="1:28" ht="42" customHeight="1" x14ac:dyDescent="0.25">
      <c r="A139" s="368" t="s">
        <v>88</v>
      </c>
      <c r="B139" s="368"/>
      <c r="C139" s="368"/>
      <c r="D139" s="368"/>
      <c r="E139" s="368"/>
      <c r="F139" s="368"/>
      <c r="G139" s="368"/>
      <c r="H139" s="368"/>
      <c r="I139" s="365" t="s">
        <v>270</v>
      </c>
      <c r="J139" s="365"/>
      <c r="K139" s="365"/>
      <c r="L139" s="365"/>
      <c r="M139" s="365"/>
      <c r="N139" s="365"/>
      <c r="O139" s="365"/>
      <c r="P139" s="365"/>
      <c r="Q139" s="365"/>
      <c r="R139" s="365"/>
      <c r="S139" s="365"/>
      <c r="T139" s="365"/>
      <c r="U139" s="365"/>
      <c r="V139" s="375"/>
      <c r="W139" s="375"/>
      <c r="X139" s="375"/>
      <c r="Y139" s="375"/>
      <c r="Z139" s="375"/>
      <c r="AA139" s="375"/>
    </row>
    <row r="140" spans="1:28" ht="42" customHeight="1" x14ac:dyDescent="0.25">
      <c r="A140" s="383" t="s">
        <v>389</v>
      </c>
      <c r="B140" s="384"/>
      <c r="C140" s="384"/>
      <c r="D140" s="384"/>
      <c r="E140" s="384"/>
      <c r="F140" s="384"/>
      <c r="G140" s="384"/>
      <c r="H140" s="385"/>
      <c r="I140" s="365">
        <v>1</v>
      </c>
      <c r="J140" s="365"/>
      <c r="K140" s="365"/>
      <c r="L140" s="365"/>
      <c r="M140" s="365"/>
      <c r="N140" s="365"/>
      <c r="O140" s="365"/>
      <c r="P140" s="365"/>
      <c r="Q140" s="365"/>
      <c r="R140" s="365"/>
      <c r="S140" s="365"/>
      <c r="T140" s="365"/>
      <c r="U140" s="365"/>
      <c r="V140" s="375"/>
      <c r="W140" s="375"/>
      <c r="X140" s="375"/>
      <c r="Y140" s="375"/>
      <c r="Z140" s="375"/>
      <c r="AA140" s="375"/>
    </row>
    <row r="141" spans="1:28" ht="42" customHeight="1" x14ac:dyDescent="0.25">
      <c r="A141" s="368" t="s">
        <v>89</v>
      </c>
      <c r="B141" s="368"/>
      <c r="C141" s="368"/>
      <c r="D141" s="368"/>
      <c r="E141" s="368"/>
      <c r="F141" s="368"/>
      <c r="G141" s="368"/>
      <c r="H141" s="368"/>
      <c r="I141" s="365">
        <v>325</v>
      </c>
      <c r="J141" s="365"/>
      <c r="K141" s="365"/>
      <c r="L141" s="365"/>
      <c r="M141" s="365"/>
      <c r="N141" s="365"/>
      <c r="O141" s="365"/>
      <c r="P141" s="365"/>
      <c r="Q141" s="365"/>
      <c r="R141" s="365"/>
      <c r="S141" s="365"/>
      <c r="T141" s="365"/>
      <c r="U141" s="365"/>
      <c r="V141" s="375"/>
      <c r="W141" s="375"/>
      <c r="X141" s="375"/>
      <c r="Y141" s="375"/>
      <c r="Z141" s="375"/>
      <c r="AA141" s="375"/>
    </row>
    <row r="142" spans="1:28" ht="42" customHeight="1" x14ac:dyDescent="0.25">
      <c r="A142" s="368" t="s">
        <v>90</v>
      </c>
      <c r="B142" s="368"/>
      <c r="C142" s="368"/>
      <c r="D142" s="368"/>
      <c r="E142" s="368"/>
      <c r="F142" s="368"/>
      <c r="G142" s="368"/>
      <c r="H142" s="368"/>
      <c r="I142" s="365" t="s">
        <v>405</v>
      </c>
      <c r="J142" s="365"/>
      <c r="K142" s="365"/>
      <c r="L142" s="365"/>
      <c r="M142" s="365"/>
      <c r="N142" s="365"/>
      <c r="O142" s="365"/>
      <c r="P142" s="365"/>
      <c r="Q142" s="365"/>
      <c r="R142" s="365"/>
      <c r="S142" s="365"/>
      <c r="T142" s="365"/>
      <c r="U142" s="365"/>
      <c r="V142" s="375"/>
      <c r="W142" s="375"/>
      <c r="X142" s="375"/>
      <c r="Y142" s="375"/>
      <c r="Z142" s="375"/>
      <c r="AA142" s="375"/>
    </row>
    <row r="143" spans="1:28" ht="42" customHeight="1" x14ac:dyDescent="0.25">
      <c r="A143" s="368" t="s">
        <v>402</v>
      </c>
      <c r="B143" s="368"/>
      <c r="C143" s="368"/>
      <c r="D143" s="368"/>
      <c r="E143" s="368"/>
      <c r="F143" s="368"/>
      <c r="G143" s="368"/>
      <c r="H143" s="368"/>
      <c r="I143" s="365">
        <v>2000</v>
      </c>
      <c r="J143" s="365"/>
      <c r="K143" s="365"/>
      <c r="L143" s="365"/>
      <c r="M143" s="365"/>
      <c r="N143" s="365"/>
      <c r="O143" s="365"/>
      <c r="P143" s="365"/>
      <c r="Q143" s="365"/>
      <c r="R143" s="365"/>
      <c r="S143" s="365"/>
      <c r="T143" s="365"/>
      <c r="U143" s="365"/>
      <c r="V143" s="375"/>
      <c r="W143" s="375"/>
      <c r="X143" s="375"/>
      <c r="Y143" s="375"/>
      <c r="Z143" s="375"/>
      <c r="AA143" s="375"/>
    </row>
    <row r="144" spans="1:28" ht="42" customHeight="1" x14ac:dyDescent="0.25">
      <c r="A144" s="159"/>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row>
    <row r="145" spans="1:27" ht="42" customHeight="1" x14ac:dyDescent="0.25">
      <c r="A145" s="369" t="s">
        <v>92</v>
      </c>
      <c r="B145" s="370"/>
      <c r="C145" s="370"/>
      <c r="D145" s="370"/>
      <c r="E145" s="370"/>
      <c r="F145" s="370"/>
      <c r="G145" s="370"/>
      <c r="H145" s="370"/>
      <c r="I145" s="366">
        <f>I143*1.75</f>
        <v>3500</v>
      </c>
      <c r="J145" s="366"/>
      <c r="K145" s="366"/>
      <c r="L145" s="366"/>
      <c r="M145" s="366"/>
      <c r="N145" s="366"/>
      <c r="O145" s="366"/>
      <c r="P145" s="366"/>
      <c r="Q145" s="366"/>
      <c r="R145" s="366"/>
      <c r="S145" s="366"/>
      <c r="T145" s="366"/>
      <c r="U145" s="366"/>
      <c r="V145" s="379"/>
      <c r="W145" s="379"/>
      <c r="X145" s="379"/>
      <c r="Y145" s="379"/>
      <c r="Z145" s="379"/>
      <c r="AA145" s="379"/>
    </row>
    <row r="146" spans="1:27" ht="42" customHeight="1" x14ac:dyDescent="0.25">
      <c r="A146" s="371" t="s">
        <v>94</v>
      </c>
      <c r="B146" s="372" t="s">
        <v>95</v>
      </c>
      <c r="C146" s="372"/>
      <c r="D146" s="372"/>
      <c r="E146" s="372"/>
      <c r="F146" s="372"/>
      <c r="G146" s="372"/>
      <c r="H146" s="372"/>
      <c r="I146" s="367">
        <v>125</v>
      </c>
      <c r="J146" s="367"/>
      <c r="K146" s="367"/>
      <c r="L146" s="367"/>
      <c r="M146" s="367"/>
      <c r="N146" s="367"/>
      <c r="O146" s="367"/>
      <c r="P146" s="367"/>
      <c r="Q146" s="367"/>
      <c r="R146" s="367"/>
      <c r="S146" s="367"/>
      <c r="T146" s="367"/>
      <c r="U146" s="367"/>
      <c r="V146" s="373"/>
      <c r="W146" s="373"/>
      <c r="X146" s="373"/>
      <c r="Y146" s="373"/>
      <c r="Z146" s="373"/>
      <c r="AA146" s="373"/>
    </row>
    <row r="147" spans="1:27" ht="42" customHeight="1" x14ac:dyDescent="0.25">
      <c r="A147" s="371"/>
      <c r="B147" s="372" t="s">
        <v>96</v>
      </c>
      <c r="C147" s="372"/>
      <c r="D147" s="372"/>
      <c r="E147" s="372"/>
      <c r="F147" s="372"/>
      <c r="G147" s="372"/>
      <c r="H147" s="372"/>
      <c r="I147" s="367">
        <v>50</v>
      </c>
      <c r="J147" s="367"/>
      <c r="K147" s="367"/>
      <c r="L147" s="367"/>
      <c r="M147" s="367"/>
      <c r="N147" s="367"/>
      <c r="O147" s="367"/>
      <c r="P147" s="367"/>
      <c r="Q147" s="367"/>
      <c r="R147" s="367"/>
      <c r="S147" s="367"/>
      <c r="T147" s="367"/>
      <c r="U147" s="367"/>
      <c r="V147" s="373"/>
      <c r="W147" s="373"/>
      <c r="X147" s="373"/>
      <c r="Y147" s="373"/>
      <c r="Z147" s="373"/>
      <c r="AA147" s="373"/>
    </row>
    <row r="148" spans="1:27" ht="42" customHeight="1" x14ac:dyDescent="0.25">
      <c r="A148" s="371"/>
      <c r="B148" s="372" t="s">
        <v>97</v>
      </c>
      <c r="C148" s="372"/>
      <c r="D148" s="372"/>
      <c r="E148" s="372"/>
      <c r="F148" s="372"/>
      <c r="G148" s="372"/>
      <c r="H148" s="372"/>
      <c r="I148" s="367">
        <v>50</v>
      </c>
      <c r="J148" s="367"/>
      <c r="K148" s="367"/>
      <c r="L148" s="367"/>
      <c r="M148" s="367"/>
      <c r="N148" s="367"/>
      <c r="O148" s="367"/>
      <c r="P148" s="365"/>
      <c r="Q148" s="365"/>
      <c r="R148" s="365"/>
      <c r="S148" s="365"/>
      <c r="T148" s="365"/>
      <c r="U148" s="365"/>
      <c r="V148" s="373"/>
      <c r="W148" s="373"/>
      <c r="X148" s="373"/>
      <c r="Y148" s="373"/>
      <c r="Z148" s="373"/>
      <c r="AA148" s="373"/>
    </row>
    <row r="149" spans="1:27" ht="42" customHeight="1" x14ac:dyDescent="0.25">
      <c r="A149" s="371"/>
      <c r="B149" s="372" t="s">
        <v>98</v>
      </c>
      <c r="C149" s="372"/>
      <c r="D149" s="372"/>
      <c r="E149" s="372"/>
      <c r="F149" s="372"/>
      <c r="G149" s="372"/>
      <c r="H149" s="372"/>
      <c r="I149" s="367">
        <v>50</v>
      </c>
      <c r="J149" s="367"/>
      <c r="K149" s="367"/>
      <c r="L149" s="367"/>
      <c r="M149" s="367"/>
      <c r="N149" s="367"/>
      <c r="O149" s="367"/>
      <c r="P149" s="365"/>
      <c r="Q149" s="365"/>
      <c r="R149" s="365"/>
      <c r="S149" s="365"/>
      <c r="T149" s="365"/>
      <c r="U149" s="365"/>
      <c r="V149" s="373"/>
      <c r="W149" s="373"/>
      <c r="X149" s="373"/>
      <c r="Y149" s="373"/>
      <c r="Z149" s="373"/>
      <c r="AA149" s="373"/>
    </row>
    <row r="150" spans="1:27" ht="42" customHeight="1" x14ac:dyDescent="0.25">
      <c r="A150" s="371"/>
      <c r="B150" s="372" t="s">
        <v>99</v>
      </c>
      <c r="C150" s="372"/>
      <c r="D150" s="372"/>
      <c r="E150" s="372"/>
      <c r="F150" s="372"/>
      <c r="G150" s="372"/>
      <c r="H150" s="372"/>
      <c r="I150" s="367">
        <f>I145*6%</f>
        <v>210</v>
      </c>
      <c r="J150" s="367"/>
      <c r="K150" s="367"/>
      <c r="L150" s="367"/>
      <c r="M150" s="367"/>
      <c r="N150" s="367"/>
      <c r="O150" s="367"/>
      <c r="P150" s="365"/>
      <c r="Q150" s="365"/>
      <c r="R150" s="365"/>
      <c r="S150" s="365"/>
      <c r="T150" s="365"/>
      <c r="U150" s="365"/>
      <c r="V150" s="373"/>
      <c r="W150" s="373"/>
      <c r="X150" s="373"/>
      <c r="Y150" s="373"/>
      <c r="Z150" s="373"/>
      <c r="AA150" s="373"/>
    </row>
    <row r="151" spans="1:27" ht="42" customHeight="1" x14ac:dyDescent="0.25">
      <c r="A151" s="371"/>
      <c r="B151" s="372" t="s">
        <v>403</v>
      </c>
      <c r="C151" s="372"/>
      <c r="D151" s="372"/>
      <c r="E151" s="372"/>
      <c r="F151" s="372"/>
      <c r="G151" s="372"/>
      <c r="H151" s="372"/>
      <c r="I151" s="367"/>
      <c r="J151" s="367"/>
      <c r="K151" s="367"/>
      <c r="L151" s="367"/>
      <c r="M151" s="367"/>
      <c r="N151" s="367"/>
      <c r="O151" s="367"/>
      <c r="P151" s="365"/>
      <c r="Q151" s="365"/>
      <c r="R151" s="365"/>
      <c r="S151" s="365"/>
      <c r="T151" s="365"/>
      <c r="U151" s="365"/>
      <c r="V151" s="373"/>
      <c r="W151" s="373"/>
      <c r="X151" s="373"/>
      <c r="Y151" s="373"/>
      <c r="Z151" s="373"/>
      <c r="AA151" s="373"/>
    </row>
    <row r="152" spans="1:27" ht="42" customHeight="1" x14ac:dyDescent="0.25">
      <c r="A152" s="356" t="s">
        <v>93</v>
      </c>
      <c r="B152" s="357"/>
      <c r="C152" s="357"/>
      <c r="D152" s="357"/>
      <c r="E152" s="357"/>
      <c r="F152" s="357"/>
      <c r="G152" s="357"/>
      <c r="H152" s="358"/>
      <c r="I152" s="359">
        <f>SUM(I146:O151)</f>
        <v>485</v>
      </c>
      <c r="J152" s="360"/>
      <c r="K152" s="360"/>
      <c r="L152" s="360"/>
      <c r="M152" s="360"/>
      <c r="N152" s="360"/>
      <c r="O152" s="361"/>
      <c r="P152" s="359">
        <f>SUM(P146:U151)</f>
        <v>0</v>
      </c>
      <c r="Q152" s="360"/>
      <c r="R152" s="360"/>
      <c r="S152" s="360"/>
      <c r="T152" s="360"/>
      <c r="U152" s="361"/>
      <c r="V152" s="362"/>
      <c r="W152" s="362"/>
      <c r="X152" s="362"/>
      <c r="Y152" s="362"/>
      <c r="Z152" s="362"/>
      <c r="AA152" s="362"/>
    </row>
    <row r="153" spans="1:27" ht="42" customHeight="1" x14ac:dyDescent="0.25">
      <c r="A153" s="161" t="s">
        <v>105</v>
      </c>
      <c r="B153" s="24"/>
      <c r="C153" s="24"/>
      <c r="D153" s="24"/>
      <c r="E153" s="24"/>
      <c r="F153" s="24"/>
      <c r="G153" s="24"/>
      <c r="H153" s="24"/>
      <c r="I153" s="359">
        <f>I145+I152</f>
        <v>3985</v>
      </c>
      <c r="J153" s="360"/>
      <c r="K153" s="360"/>
      <c r="L153" s="360"/>
      <c r="M153" s="360"/>
      <c r="N153" s="360"/>
      <c r="O153" s="361"/>
      <c r="P153" s="359">
        <f>P145+P152</f>
        <v>0</v>
      </c>
      <c r="Q153" s="360"/>
      <c r="R153" s="360"/>
      <c r="S153" s="360"/>
      <c r="T153" s="360"/>
      <c r="U153" s="361"/>
      <c r="V153" s="55"/>
      <c r="W153" s="55"/>
      <c r="X153" s="55"/>
      <c r="Y153" s="55"/>
      <c r="Z153" s="55"/>
      <c r="AA153" s="55"/>
    </row>
    <row r="154" spans="1:27" x14ac:dyDescent="0.25">
      <c r="A154" s="162"/>
    </row>
    <row r="155" spans="1:27" x14ac:dyDescent="0.25">
      <c r="A155" s="162"/>
    </row>
    <row r="159" spans="1:27" ht="81.75" customHeight="1" x14ac:dyDescent="0.25">
      <c r="A159" s="514" t="s">
        <v>388</v>
      </c>
      <c r="B159" s="514"/>
      <c r="C159" s="514"/>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row>
    <row r="161" spans="1:27" ht="15" customHeight="1" x14ac:dyDescent="0.25">
      <c r="A161" s="123" t="s">
        <v>391</v>
      </c>
    </row>
    <row r="162" spans="1:27" ht="33.75" customHeight="1" x14ac:dyDescent="0.25">
      <c r="A162" s="23"/>
      <c r="B162" s="500" t="s">
        <v>341</v>
      </c>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row>
    <row r="163" spans="1:27" ht="15" customHeight="1" x14ac:dyDescent="0.25">
      <c r="A163" s="23"/>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7" ht="15" customHeight="1" x14ac:dyDescent="0.25">
      <c r="A164" s="23"/>
      <c r="K164" s="2" t="s">
        <v>223</v>
      </c>
      <c r="T164" s="317">
        <f>SUM(V170:Y203)</f>
        <v>76</v>
      </c>
      <c r="U164" s="318"/>
      <c r="V164" s="318"/>
      <c r="W164" s="318"/>
      <c r="X164" s="318"/>
      <c r="Y164" s="318"/>
      <c r="Z164" s="319"/>
      <c r="AA164" s="70"/>
    </row>
    <row r="165" spans="1:27" ht="15" customHeight="1" x14ac:dyDescent="0.25">
      <c r="A165" s="68"/>
      <c r="B165" s="68"/>
      <c r="C165" s="68"/>
      <c r="D165" s="68"/>
      <c r="E165" s="68"/>
      <c r="F165" s="68"/>
      <c r="G165" s="68"/>
      <c r="H165" s="68"/>
      <c r="I165" s="68"/>
      <c r="J165" s="68"/>
      <c r="K165" s="2" t="s">
        <v>222</v>
      </c>
      <c r="L165" s="68"/>
      <c r="M165" s="68"/>
      <c r="N165" s="68"/>
      <c r="O165" s="68"/>
      <c r="P165" s="68"/>
      <c r="Q165" s="68"/>
      <c r="R165" s="68"/>
      <c r="S165" s="68"/>
      <c r="T165" s="317">
        <f>SUM(S170:U203)</f>
        <v>3076</v>
      </c>
      <c r="U165" s="318"/>
      <c r="V165" s="318"/>
      <c r="W165" s="318"/>
      <c r="X165" s="318"/>
      <c r="Y165" s="318"/>
      <c r="Z165" s="319"/>
      <c r="AA165" s="70"/>
    </row>
    <row r="167" spans="1:27" ht="33.75" customHeight="1" x14ac:dyDescent="0.25">
      <c r="A167" s="186" t="s">
        <v>77</v>
      </c>
      <c r="B167" s="187"/>
      <c r="C167" s="187"/>
      <c r="D167" s="187"/>
      <c r="E167" s="192"/>
      <c r="F167" s="452" t="s">
        <v>248</v>
      </c>
      <c r="G167" s="454"/>
      <c r="H167" s="452" t="s">
        <v>233</v>
      </c>
      <c r="I167" s="454"/>
      <c r="J167" s="452" t="s">
        <v>231</v>
      </c>
      <c r="K167" s="453"/>
      <c r="L167" s="153"/>
      <c r="M167" s="453" t="s">
        <v>234</v>
      </c>
      <c r="N167" s="453"/>
      <c r="O167" s="453"/>
      <c r="P167" s="453"/>
      <c r="Q167" s="454"/>
      <c r="R167" s="452" t="s">
        <v>256</v>
      </c>
      <c r="S167" s="454"/>
      <c r="T167" s="186" t="s">
        <v>214</v>
      </c>
      <c r="U167" s="187"/>
      <c r="V167" s="192"/>
      <c r="W167" s="186" t="s">
        <v>230</v>
      </c>
      <c r="X167" s="187"/>
      <c r="Y167" s="187"/>
      <c r="Z167" s="192"/>
      <c r="AA167"/>
    </row>
    <row r="168" spans="1:27" ht="32.25" customHeight="1" x14ac:dyDescent="0.25">
      <c r="A168" s="188"/>
      <c r="B168" s="189"/>
      <c r="C168" s="189"/>
      <c r="D168" s="189"/>
      <c r="E168" s="193"/>
      <c r="F168" s="455"/>
      <c r="G168" s="457"/>
      <c r="H168" s="455"/>
      <c r="I168" s="457"/>
      <c r="J168" s="455"/>
      <c r="K168" s="456"/>
      <c r="L168" s="154"/>
      <c r="M168" s="456"/>
      <c r="N168" s="456"/>
      <c r="O168" s="456"/>
      <c r="P168" s="456"/>
      <c r="Q168" s="457"/>
      <c r="R168" s="455"/>
      <c r="S168" s="457"/>
      <c r="T168" s="188"/>
      <c r="U168" s="189"/>
      <c r="V168" s="193"/>
      <c r="W168" s="188"/>
      <c r="X168" s="189"/>
      <c r="Y168" s="189"/>
      <c r="Z168" s="193"/>
      <c r="AA168"/>
    </row>
    <row r="169" spans="1:27" ht="36.75" customHeight="1" x14ac:dyDescent="0.25">
      <c r="A169" s="190"/>
      <c r="B169" s="191"/>
      <c r="C169" s="191"/>
      <c r="D169" s="191"/>
      <c r="E169" s="194"/>
      <c r="F169" s="458"/>
      <c r="G169" s="460"/>
      <c r="H169" s="458"/>
      <c r="I169" s="460"/>
      <c r="J169" s="458"/>
      <c r="K169" s="459"/>
      <c r="L169" s="155"/>
      <c r="M169" s="459"/>
      <c r="N169" s="459"/>
      <c r="O169" s="459"/>
      <c r="P169" s="459"/>
      <c r="Q169" s="460"/>
      <c r="R169" s="458"/>
      <c r="S169" s="460"/>
      <c r="T169" s="190"/>
      <c r="U169" s="191"/>
      <c r="V169" s="194"/>
      <c r="W169" s="190"/>
      <c r="X169" s="191"/>
      <c r="Y169" s="191"/>
      <c r="Z169" s="194"/>
      <c r="AA169"/>
    </row>
    <row r="170" spans="1:27" ht="39" customHeight="1" x14ac:dyDescent="0.25">
      <c r="A170" s="400" t="s">
        <v>283</v>
      </c>
      <c r="B170" s="401"/>
      <c r="C170" s="401"/>
      <c r="D170" s="401"/>
      <c r="E170" s="402"/>
      <c r="F170" s="487">
        <v>60</v>
      </c>
      <c r="G170" s="488"/>
      <c r="H170" s="489" t="s">
        <v>284</v>
      </c>
      <c r="I170" s="490"/>
      <c r="J170" s="485">
        <v>4.5</v>
      </c>
      <c r="K170" s="486"/>
      <c r="L170" s="580" t="s">
        <v>285</v>
      </c>
      <c r="M170" s="581"/>
      <c r="N170" s="581"/>
      <c r="O170" s="581"/>
      <c r="P170" s="581"/>
      <c r="Q170" s="582"/>
      <c r="R170" s="497">
        <v>12</v>
      </c>
      <c r="S170" s="499"/>
      <c r="T170" s="482">
        <f t="shared" ref="T170:T178" si="7">(F170-R170)*J170</f>
        <v>216</v>
      </c>
      <c r="U170" s="483"/>
      <c r="V170" s="484"/>
      <c r="W170" s="359">
        <f t="shared" ref="W170:W178" si="8">R170*J170*0.25</f>
        <v>13.5</v>
      </c>
      <c r="X170" s="360"/>
      <c r="Y170" s="360"/>
      <c r="Z170" s="361"/>
      <c r="AA170"/>
    </row>
    <row r="171" spans="1:27" ht="39" customHeight="1" x14ac:dyDescent="0.25">
      <c r="A171" s="475" t="s">
        <v>287</v>
      </c>
      <c r="B171" s="476"/>
      <c r="C171" s="476"/>
      <c r="D171" s="476"/>
      <c r="E171" s="477"/>
      <c r="F171" s="487">
        <v>8</v>
      </c>
      <c r="G171" s="488"/>
      <c r="H171" s="489" t="s">
        <v>284</v>
      </c>
      <c r="I171" s="490"/>
      <c r="J171" s="485">
        <v>40</v>
      </c>
      <c r="K171" s="486"/>
      <c r="L171" s="580" t="s">
        <v>288</v>
      </c>
      <c r="M171" s="581"/>
      <c r="N171" s="581"/>
      <c r="O171" s="581"/>
      <c r="P171" s="581"/>
      <c r="Q171" s="582"/>
      <c r="R171" s="497">
        <v>0</v>
      </c>
      <c r="S171" s="499"/>
      <c r="T171" s="482">
        <f t="shared" si="7"/>
        <v>320</v>
      </c>
      <c r="U171" s="483"/>
      <c r="V171" s="484"/>
      <c r="W171" s="359">
        <f t="shared" si="8"/>
        <v>0</v>
      </c>
      <c r="X171" s="360"/>
      <c r="Y171" s="360"/>
      <c r="Z171" s="361"/>
      <c r="AA171"/>
    </row>
    <row r="172" spans="1:27" ht="39" customHeight="1" x14ac:dyDescent="0.25">
      <c r="A172" s="475" t="s">
        <v>289</v>
      </c>
      <c r="B172" s="476"/>
      <c r="C172" s="476"/>
      <c r="D172" s="476"/>
      <c r="E172" s="477"/>
      <c r="F172" s="487">
        <v>7</v>
      </c>
      <c r="G172" s="488"/>
      <c r="H172" s="489" t="s">
        <v>284</v>
      </c>
      <c r="I172" s="490"/>
      <c r="J172" s="485">
        <v>45</v>
      </c>
      <c r="K172" s="486"/>
      <c r="L172" s="580" t="s">
        <v>288</v>
      </c>
      <c r="M172" s="581"/>
      <c r="N172" s="581"/>
      <c r="O172" s="581"/>
      <c r="P172" s="581"/>
      <c r="Q172" s="582"/>
      <c r="R172" s="497">
        <v>0</v>
      </c>
      <c r="S172" s="499"/>
      <c r="T172" s="482">
        <f t="shared" si="7"/>
        <v>315</v>
      </c>
      <c r="U172" s="483"/>
      <c r="V172" s="484"/>
      <c r="W172" s="359">
        <f t="shared" si="8"/>
        <v>0</v>
      </c>
      <c r="X172" s="360"/>
      <c r="Y172" s="360"/>
      <c r="Z172" s="361"/>
      <c r="AA172"/>
    </row>
    <row r="173" spans="1:27" ht="39" customHeight="1" x14ac:dyDescent="0.25">
      <c r="A173" s="475" t="s">
        <v>290</v>
      </c>
      <c r="B173" s="476"/>
      <c r="C173" s="476"/>
      <c r="D173" s="476"/>
      <c r="E173" s="477"/>
      <c r="F173" s="487">
        <v>5</v>
      </c>
      <c r="G173" s="488"/>
      <c r="H173" s="489" t="s">
        <v>284</v>
      </c>
      <c r="I173" s="490"/>
      <c r="J173" s="485">
        <v>30</v>
      </c>
      <c r="K173" s="486"/>
      <c r="L173" s="580" t="s">
        <v>288</v>
      </c>
      <c r="M173" s="581"/>
      <c r="N173" s="581"/>
      <c r="O173" s="581"/>
      <c r="P173" s="581"/>
      <c r="Q173" s="582"/>
      <c r="R173" s="497">
        <v>0</v>
      </c>
      <c r="S173" s="499"/>
      <c r="T173" s="482">
        <f t="shared" si="7"/>
        <v>150</v>
      </c>
      <c r="U173" s="483"/>
      <c r="V173" s="484"/>
      <c r="W173" s="359">
        <f t="shared" si="8"/>
        <v>0</v>
      </c>
      <c r="X173" s="360"/>
      <c r="Y173" s="360"/>
      <c r="Z173" s="361"/>
      <c r="AA173"/>
    </row>
    <row r="174" spans="1:27" ht="39" customHeight="1" x14ac:dyDescent="0.25">
      <c r="A174" s="475" t="s">
        <v>292</v>
      </c>
      <c r="B174" s="476"/>
      <c r="C174" s="476"/>
      <c r="D174" s="476"/>
      <c r="E174" s="477"/>
      <c r="F174" s="487">
        <v>80</v>
      </c>
      <c r="G174" s="488"/>
      <c r="H174" s="489" t="s">
        <v>291</v>
      </c>
      <c r="I174" s="490"/>
      <c r="J174" s="485">
        <v>15</v>
      </c>
      <c r="K174" s="486"/>
      <c r="L174" s="580" t="s">
        <v>288</v>
      </c>
      <c r="M174" s="581"/>
      <c r="N174" s="581"/>
      <c r="O174" s="581"/>
      <c r="P174" s="581"/>
      <c r="Q174" s="582"/>
      <c r="R174" s="497"/>
      <c r="S174" s="499"/>
      <c r="T174" s="482">
        <f t="shared" si="7"/>
        <v>1200</v>
      </c>
      <c r="U174" s="483"/>
      <c r="V174" s="484"/>
      <c r="W174" s="359">
        <f t="shared" si="8"/>
        <v>0</v>
      </c>
      <c r="X174" s="360"/>
      <c r="Y174" s="360"/>
      <c r="Z174" s="361"/>
      <c r="AA174"/>
    </row>
    <row r="175" spans="1:27" ht="39" customHeight="1" x14ac:dyDescent="0.25">
      <c r="A175" s="475" t="s">
        <v>293</v>
      </c>
      <c r="B175" s="476"/>
      <c r="C175" s="476"/>
      <c r="D175" s="476"/>
      <c r="E175" s="477"/>
      <c r="F175" s="487">
        <v>20</v>
      </c>
      <c r="G175" s="488"/>
      <c r="H175" s="489" t="s">
        <v>284</v>
      </c>
      <c r="I175" s="490"/>
      <c r="J175" s="485">
        <v>20</v>
      </c>
      <c r="K175" s="486"/>
      <c r="L175" s="580" t="s">
        <v>294</v>
      </c>
      <c r="M175" s="581"/>
      <c r="N175" s="581"/>
      <c r="O175" s="581"/>
      <c r="P175" s="581"/>
      <c r="Q175" s="582"/>
      <c r="R175" s="497"/>
      <c r="S175" s="499"/>
      <c r="T175" s="482">
        <f t="shared" si="7"/>
        <v>400</v>
      </c>
      <c r="U175" s="483"/>
      <c r="V175" s="484"/>
      <c r="W175" s="359">
        <f t="shared" si="8"/>
        <v>0</v>
      </c>
      <c r="X175" s="360"/>
      <c r="Y175" s="360"/>
      <c r="Z175" s="361"/>
      <c r="AA175"/>
    </row>
    <row r="176" spans="1:27" ht="39" customHeight="1" x14ac:dyDescent="0.25">
      <c r="A176" s="475" t="s">
        <v>313</v>
      </c>
      <c r="B176" s="476"/>
      <c r="C176" s="476"/>
      <c r="D176" s="476"/>
      <c r="E176" s="477"/>
      <c r="F176" s="491">
        <v>5</v>
      </c>
      <c r="G176" s="491"/>
      <c r="H176" s="489" t="s">
        <v>284</v>
      </c>
      <c r="I176" s="490"/>
      <c r="J176" s="446">
        <v>10</v>
      </c>
      <c r="K176" s="446"/>
      <c r="L176" s="580" t="s">
        <v>286</v>
      </c>
      <c r="M176" s="581"/>
      <c r="N176" s="581"/>
      <c r="O176" s="581"/>
      <c r="P176" s="581"/>
      <c r="Q176" s="582"/>
      <c r="R176" s="497">
        <v>5</v>
      </c>
      <c r="S176" s="498"/>
      <c r="T176" s="482">
        <f t="shared" si="7"/>
        <v>0</v>
      </c>
      <c r="U176" s="483"/>
      <c r="V176" s="483"/>
      <c r="W176" s="359">
        <f t="shared" si="8"/>
        <v>12.5</v>
      </c>
      <c r="X176" s="360"/>
      <c r="Y176" s="360"/>
      <c r="Z176" s="361"/>
      <c r="AA176"/>
    </row>
    <row r="177" spans="1:64" ht="39" customHeight="1" x14ac:dyDescent="0.25">
      <c r="A177" s="475" t="s">
        <v>303</v>
      </c>
      <c r="B177" s="476"/>
      <c r="C177" s="476"/>
      <c r="D177" s="476"/>
      <c r="E177" s="477"/>
      <c r="F177" s="491">
        <v>250</v>
      </c>
      <c r="G177" s="491"/>
      <c r="H177" s="489" t="s">
        <v>304</v>
      </c>
      <c r="I177" s="490"/>
      <c r="J177" s="446">
        <v>0.5</v>
      </c>
      <c r="K177" s="446"/>
      <c r="L177" s="580" t="s">
        <v>288</v>
      </c>
      <c r="M177" s="581"/>
      <c r="N177" s="581"/>
      <c r="O177" s="581"/>
      <c r="P177" s="581"/>
      <c r="Q177" s="582"/>
      <c r="R177" s="497"/>
      <c r="S177" s="498"/>
      <c r="T177" s="482">
        <f t="shared" si="7"/>
        <v>125</v>
      </c>
      <c r="U177" s="483"/>
      <c r="V177" s="483"/>
      <c r="W177" s="359">
        <f t="shared" si="8"/>
        <v>0</v>
      </c>
      <c r="X177" s="360"/>
      <c r="Y177" s="360"/>
      <c r="Z177" s="361"/>
      <c r="AA177"/>
    </row>
    <row r="178" spans="1:64" ht="39" customHeight="1" x14ac:dyDescent="0.25">
      <c r="A178" s="475" t="s">
        <v>309</v>
      </c>
      <c r="B178" s="476"/>
      <c r="C178" s="476"/>
      <c r="D178" s="476"/>
      <c r="E178" s="477"/>
      <c r="F178" s="491">
        <v>100</v>
      </c>
      <c r="G178" s="491"/>
      <c r="H178" s="489" t="s">
        <v>305</v>
      </c>
      <c r="I178" s="490"/>
      <c r="J178" s="446">
        <v>3.5</v>
      </c>
      <c r="K178" s="446"/>
      <c r="L178" s="580" t="s">
        <v>310</v>
      </c>
      <c r="M178" s="581"/>
      <c r="N178" s="581"/>
      <c r="O178" s="581"/>
      <c r="P178" s="581"/>
      <c r="Q178" s="582"/>
      <c r="R178" s="497">
        <v>0</v>
      </c>
      <c r="S178" s="498"/>
      <c r="T178" s="482">
        <f t="shared" si="7"/>
        <v>350</v>
      </c>
      <c r="U178" s="483"/>
      <c r="V178" s="483"/>
      <c r="W178" s="359">
        <f t="shared" si="8"/>
        <v>0</v>
      </c>
      <c r="X178" s="360"/>
      <c r="Y178" s="360"/>
      <c r="Z178" s="361"/>
      <c r="AA178"/>
    </row>
    <row r="179" spans="1:64" ht="39" customHeight="1" x14ac:dyDescent="0.25">
      <c r="A179" s="475" t="s">
        <v>311</v>
      </c>
      <c r="B179" s="476"/>
      <c r="C179" s="476"/>
      <c r="D179" s="476"/>
      <c r="E179" s="477"/>
      <c r="F179" s="491">
        <v>200</v>
      </c>
      <c r="G179" s="491"/>
      <c r="H179" s="489" t="s">
        <v>312</v>
      </c>
      <c r="I179" s="490"/>
      <c r="J179" s="446">
        <v>1</v>
      </c>
      <c r="K179" s="446"/>
      <c r="L179" s="580" t="s">
        <v>322</v>
      </c>
      <c r="M179" s="581"/>
      <c r="N179" s="581"/>
      <c r="O179" s="581"/>
      <c r="P179" s="581"/>
      <c r="Q179" s="582"/>
      <c r="R179" s="497">
        <v>200</v>
      </c>
      <c r="S179" s="498"/>
      <c r="T179" s="482">
        <f>(F179-R179)*J179</f>
        <v>0</v>
      </c>
      <c r="U179" s="483"/>
      <c r="V179" s="483"/>
      <c r="W179" s="359">
        <f>R179*J179*0.25</f>
        <v>50</v>
      </c>
      <c r="X179" s="360"/>
      <c r="Y179" s="360"/>
      <c r="Z179" s="361"/>
      <c r="AA179"/>
    </row>
    <row r="180" spans="1:64" ht="39" customHeight="1" x14ac:dyDescent="0.25">
      <c r="A180" s="475"/>
      <c r="B180" s="476"/>
      <c r="C180" s="476"/>
      <c r="D180" s="476"/>
      <c r="E180" s="477"/>
      <c r="F180" s="491"/>
      <c r="G180" s="491"/>
      <c r="H180" s="489"/>
      <c r="I180" s="490"/>
      <c r="J180" s="446"/>
      <c r="K180" s="446"/>
      <c r="L180" s="580"/>
      <c r="M180" s="581"/>
      <c r="N180" s="581"/>
      <c r="O180" s="581"/>
      <c r="P180" s="581"/>
      <c r="Q180" s="582"/>
      <c r="R180" s="497"/>
      <c r="S180" s="498"/>
      <c r="T180" s="482">
        <f>(F180-R180)*J180</f>
        <v>0</v>
      </c>
      <c r="U180" s="483"/>
      <c r="V180" s="483"/>
      <c r="W180" s="359">
        <f>R180*J180*0.25</f>
        <v>0</v>
      </c>
      <c r="X180" s="360"/>
      <c r="Y180" s="360"/>
      <c r="Z180" s="361"/>
      <c r="AA180"/>
    </row>
    <row r="183" spans="1:64" x14ac:dyDescent="0.25">
      <c r="A183" s="2" t="s">
        <v>267</v>
      </c>
    </row>
    <row r="184" spans="1:64" ht="15.75" x14ac:dyDescent="0.25">
      <c r="A184" s="123" t="s">
        <v>392</v>
      </c>
    </row>
    <row r="186" spans="1:64" ht="33.75" customHeight="1" x14ac:dyDescent="0.25">
      <c r="A186" s="186" t="s">
        <v>77</v>
      </c>
      <c r="B186" s="187"/>
      <c r="C186" s="187"/>
      <c r="D186" s="187"/>
      <c r="E186" s="192"/>
      <c r="F186" s="452" t="s">
        <v>247</v>
      </c>
      <c r="G186" s="454"/>
      <c r="H186" s="452" t="s">
        <v>233</v>
      </c>
      <c r="I186" s="454"/>
      <c r="J186" s="452" t="s">
        <v>231</v>
      </c>
      <c r="K186" s="453"/>
      <c r="L186" s="106"/>
      <c r="M186" s="585" t="s">
        <v>234</v>
      </c>
      <c r="N186" s="585"/>
      <c r="O186" s="585"/>
      <c r="P186" s="585"/>
      <c r="Q186" s="586"/>
      <c r="R186" s="452" t="s">
        <v>232</v>
      </c>
      <c r="S186" s="453"/>
      <c r="T186" s="215" t="s">
        <v>214</v>
      </c>
      <c r="U186" s="215"/>
      <c r="V186" s="215"/>
      <c r="W186" s="215" t="s">
        <v>230</v>
      </c>
      <c r="X186" s="215"/>
      <c r="Y186" s="215"/>
      <c r="Z186" s="215"/>
      <c r="AA186"/>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64" ht="32.25" customHeight="1" x14ac:dyDescent="0.25">
      <c r="A187" s="188"/>
      <c r="B187" s="189"/>
      <c r="C187" s="189"/>
      <c r="D187" s="189"/>
      <c r="E187" s="193"/>
      <c r="F187" s="455"/>
      <c r="G187" s="457"/>
      <c r="H187" s="455"/>
      <c r="I187" s="457"/>
      <c r="J187" s="455"/>
      <c r="K187" s="456"/>
      <c r="L187" s="107"/>
      <c r="M187" s="585"/>
      <c r="N187" s="585"/>
      <c r="O187" s="585"/>
      <c r="P187" s="585"/>
      <c r="Q187" s="586"/>
      <c r="R187" s="455"/>
      <c r="S187" s="456"/>
      <c r="T187" s="215"/>
      <c r="U187" s="215"/>
      <c r="V187" s="215"/>
      <c r="W187" s="215"/>
      <c r="X187" s="215"/>
      <c r="Y187" s="215"/>
      <c r="Z187" s="215"/>
      <c r="AA187"/>
    </row>
    <row r="188" spans="1:64" ht="36.75" customHeight="1" x14ac:dyDescent="0.25">
      <c r="A188" s="190"/>
      <c r="B188" s="191"/>
      <c r="C188" s="191"/>
      <c r="D188" s="191"/>
      <c r="E188" s="194"/>
      <c r="F188" s="458"/>
      <c r="G188" s="460"/>
      <c r="H188" s="458"/>
      <c r="I188" s="460"/>
      <c r="J188" s="458"/>
      <c r="K188" s="459"/>
      <c r="L188" s="108"/>
      <c r="M188" s="585"/>
      <c r="N188" s="585"/>
      <c r="O188" s="585"/>
      <c r="P188" s="585"/>
      <c r="Q188" s="586"/>
      <c r="R188" s="458"/>
      <c r="S188" s="459"/>
      <c r="T188" s="215"/>
      <c r="U188" s="215"/>
      <c r="V188" s="215"/>
      <c r="W188" s="215"/>
      <c r="X188" s="215"/>
      <c r="Y188" s="215"/>
      <c r="Z188" s="215"/>
      <c r="AA188"/>
    </row>
    <row r="189" spans="1:64" ht="39" customHeight="1" x14ac:dyDescent="0.25">
      <c r="A189" s="475"/>
      <c r="B189" s="476"/>
      <c r="C189" s="476"/>
      <c r="D189" s="476"/>
      <c r="E189" s="477"/>
      <c r="F189" s="177"/>
      <c r="G189" s="178"/>
      <c r="H189" s="478"/>
      <c r="I189" s="479"/>
      <c r="J189" s="480"/>
      <c r="K189" s="481"/>
      <c r="L189" s="391"/>
      <c r="M189" s="392"/>
      <c r="N189" s="392"/>
      <c r="O189" s="392"/>
      <c r="P189" s="392"/>
      <c r="Q189" s="393"/>
      <c r="R189" s="497"/>
      <c r="S189" s="499"/>
      <c r="T189" s="482">
        <f t="shared" ref="T189:T203" si="9">(F189-R189)*J189</f>
        <v>0</v>
      </c>
      <c r="U189" s="483"/>
      <c r="V189" s="484"/>
      <c r="W189" s="359">
        <f t="shared" ref="W189:W203" si="10">R189*J189*0.25</f>
        <v>0</v>
      </c>
      <c r="X189" s="360"/>
      <c r="Y189" s="360"/>
      <c r="Z189" s="361"/>
      <c r="AA189"/>
    </row>
    <row r="190" spans="1:64" ht="39" customHeight="1" x14ac:dyDescent="0.25">
      <c r="A190" s="475"/>
      <c r="B190" s="476"/>
      <c r="C190" s="476"/>
      <c r="D190" s="476"/>
      <c r="E190" s="477"/>
      <c r="F190" s="177"/>
      <c r="G190" s="178"/>
      <c r="H190" s="478"/>
      <c r="I190" s="479"/>
      <c r="J190" s="480"/>
      <c r="K190" s="481"/>
      <c r="L190" s="391"/>
      <c r="M190" s="392"/>
      <c r="N190" s="392"/>
      <c r="O190" s="392"/>
      <c r="P190" s="392"/>
      <c r="Q190" s="393"/>
      <c r="R190" s="497"/>
      <c r="S190" s="499"/>
      <c r="T190" s="482">
        <f t="shared" si="9"/>
        <v>0</v>
      </c>
      <c r="U190" s="483"/>
      <c r="V190" s="484"/>
      <c r="W190" s="359">
        <f t="shared" si="10"/>
        <v>0</v>
      </c>
      <c r="X190" s="360"/>
      <c r="Y190" s="360"/>
      <c r="Z190" s="361"/>
      <c r="AA190"/>
    </row>
    <row r="191" spans="1:64" ht="39" customHeight="1" x14ac:dyDescent="0.25">
      <c r="A191" s="475"/>
      <c r="B191" s="476"/>
      <c r="C191" s="476"/>
      <c r="D191" s="476"/>
      <c r="E191" s="477"/>
      <c r="F191" s="177"/>
      <c r="G191" s="178"/>
      <c r="H191" s="478"/>
      <c r="I191" s="479"/>
      <c r="J191" s="480"/>
      <c r="K191" s="481"/>
      <c r="L191" s="391"/>
      <c r="M191" s="392"/>
      <c r="N191" s="392"/>
      <c r="O191" s="392"/>
      <c r="P191" s="392"/>
      <c r="Q191" s="393"/>
      <c r="R191" s="497"/>
      <c r="S191" s="499"/>
      <c r="T191" s="482">
        <f t="shared" si="9"/>
        <v>0</v>
      </c>
      <c r="U191" s="483"/>
      <c r="V191" s="484"/>
      <c r="W191" s="359">
        <f t="shared" si="10"/>
        <v>0</v>
      </c>
      <c r="X191" s="360"/>
      <c r="Y191" s="360"/>
      <c r="Z191" s="361"/>
      <c r="AA191"/>
    </row>
    <row r="192" spans="1:64" ht="39" customHeight="1" x14ac:dyDescent="0.25">
      <c r="A192" s="475"/>
      <c r="B192" s="476"/>
      <c r="C192" s="476"/>
      <c r="D192" s="476"/>
      <c r="E192" s="477"/>
      <c r="F192" s="177"/>
      <c r="G192" s="178"/>
      <c r="H192" s="478"/>
      <c r="I192" s="479"/>
      <c r="J192" s="480"/>
      <c r="K192" s="481"/>
      <c r="L192" s="391"/>
      <c r="M192" s="392"/>
      <c r="N192" s="392"/>
      <c r="O192" s="392"/>
      <c r="P192" s="392"/>
      <c r="Q192" s="393"/>
      <c r="R192" s="497"/>
      <c r="S192" s="499"/>
      <c r="T192" s="482">
        <f t="shared" si="9"/>
        <v>0</v>
      </c>
      <c r="U192" s="483"/>
      <c r="V192" s="484"/>
      <c r="W192" s="359">
        <f t="shared" si="10"/>
        <v>0</v>
      </c>
      <c r="X192" s="360"/>
      <c r="Y192" s="360"/>
      <c r="Z192" s="361"/>
      <c r="AA192"/>
    </row>
    <row r="193" spans="1:64" ht="39" customHeight="1" x14ac:dyDescent="0.25">
      <c r="A193" s="475"/>
      <c r="B193" s="476"/>
      <c r="C193" s="476"/>
      <c r="D193" s="476"/>
      <c r="E193" s="477"/>
      <c r="F193" s="177"/>
      <c r="G193" s="178"/>
      <c r="H193" s="478"/>
      <c r="I193" s="479"/>
      <c r="J193" s="480"/>
      <c r="K193" s="481"/>
      <c r="L193" s="391"/>
      <c r="M193" s="392"/>
      <c r="N193" s="392"/>
      <c r="O193" s="392"/>
      <c r="P193" s="392"/>
      <c r="Q193" s="393"/>
      <c r="R193" s="497"/>
      <c r="S193" s="499"/>
      <c r="T193" s="482">
        <f t="shared" si="9"/>
        <v>0</v>
      </c>
      <c r="U193" s="483"/>
      <c r="V193" s="484"/>
      <c r="W193" s="359">
        <f t="shared" si="10"/>
        <v>0</v>
      </c>
      <c r="X193" s="360"/>
      <c r="Y193" s="360"/>
      <c r="Z193" s="361"/>
      <c r="AA193"/>
    </row>
    <row r="194" spans="1:64" ht="39" customHeight="1" x14ac:dyDescent="0.25">
      <c r="A194" s="475"/>
      <c r="B194" s="476"/>
      <c r="C194" s="476"/>
      <c r="D194" s="476"/>
      <c r="E194" s="477"/>
      <c r="F194" s="177"/>
      <c r="G194" s="178"/>
      <c r="H194" s="478"/>
      <c r="I194" s="479"/>
      <c r="J194" s="480"/>
      <c r="K194" s="481"/>
      <c r="L194" s="391"/>
      <c r="M194" s="392"/>
      <c r="N194" s="392"/>
      <c r="O194" s="392"/>
      <c r="P194" s="392"/>
      <c r="Q194" s="393"/>
      <c r="R194" s="497"/>
      <c r="S194" s="499"/>
      <c r="T194" s="482">
        <f t="shared" si="9"/>
        <v>0</v>
      </c>
      <c r="U194" s="483"/>
      <c r="V194" s="483"/>
      <c r="W194" s="359">
        <f t="shared" si="10"/>
        <v>0</v>
      </c>
      <c r="X194" s="360"/>
      <c r="Y194" s="360"/>
      <c r="Z194" s="361"/>
      <c r="AA194"/>
    </row>
    <row r="195" spans="1:64" ht="39" customHeight="1" x14ac:dyDescent="0.25">
      <c r="A195" s="475"/>
      <c r="B195" s="476"/>
      <c r="C195" s="476"/>
      <c r="D195" s="476"/>
      <c r="E195" s="477"/>
      <c r="F195" s="177"/>
      <c r="G195" s="178"/>
      <c r="H195" s="478"/>
      <c r="I195" s="479"/>
      <c r="J195" s="480"/>
      <c r="K195" s="481"/>
      <c r="L195" s="391"/>
      <c r="M195" s="392"/>
      <c r="N195" s="392"/>
      <c r="O195" s="392"/>
      <c r="P195" s="392"/>
      <c r="Q195" s="393"/>
      <c r="R195" s="497"/>
      <c r="S195" s="499"/>
      <c r="T195" s="482">
        <f t="shared" si="9"/>
        <v>0</v>
      </c>
      <c r="U195" s="483"/>
      <c r="V195" s="483"/>
      <c r="W195" s="359">
        <f t="shared" si="10"/>
        <v>0</v>
      </c>
      <c r="X195" s="360"/>
      <c r="Y195" s="360"/>
      <c r="Z195" s="361"/>
      <c r="AA195"/>
    </row>
    <row r="196" spans="1:64" ht="39" customHeight="1" x14ac:dyDescent="0.25">
      <c r="A196" s="475"/>
      <c r="B196" s="476"/>
      <c r="C196" s="476"/>
      <c r="D196" s="476"/>
      <c r="E196" s="477"/>
      <c r="F196" s="177"/>
      <c r="G196" s="178"/>
      <c r="H196" s="478"/>
      <c r="I196" s="479"/>
      <c r="J196" s="480"/>
      <c r="K196" s="481"/>
      <c r="L196" s="391"/>
      <c r="M196" s="392"/>
      <c r="N196" s="392"/>
      <c r="O196" s="392"/>
      <c r="P196" s="392"/>
      <c r="Q196" s="393"/>
      <c r="R196" s="497"/>
      <c r="S196" s="499"/>
      <c r="T196" s="482">
        <f t="shared" si="9"/>
        <v>0</v>
      </c>
      <c r="U196" s="483"/>
      <c r="V196" s="483"/>
      <c r="W196" s="359">
        <f t="shared" si="10"/>
        <v>0</v>
      </c>
      <c r="X196" s="360"/>
      <c r="Y196" s="360"/>
      <c r="Z196" s="361"/>
      <c r="AA196"/>
    </row>
    <row r="197" spans="1:64" ht="39" customHeight="1" x14ac:dyDescent="0.25">
      <c r="A197" s="475"/>
      <c r="B197" s="476"/>
      <c r="C197" s="476"/>
      <c r="D197" s="476"/>
      <c r="E197" s="477"/>
      <c r="F197" s="177"/>
      <c r="G197" s="178"/>
      <c r="H197" s="478"/>
      <c r="I197" s="479"/>
      <c r="J197" s="480"/>
      <c r="K197" s="481"/>
      <c r="L197" s="391"/>
      <c r="M197" s="392"/>
      <c r="N197" s="392"/>
      <c r="O197" s="392"/>
      <c r="P197" s="392"/>
      <c r="Q197" s="393"/>
      <c r="R197" s="497"/>
      <c r="S197" s="499"/>
      <c r="T197" s="482">
        <f t="shared" si="9"/>
        <v>0</v>
      </c>
      <c r="U197" s="483"/>
      <c r="V197" s="483"/>
      <c r="W197" s="359">
        <f t="shared" si="10"/>
        <v>0</v>
      </c>
      <c r="X197" s="360"/>
      <c r="Y197" s="360"/>
      <c r="Z197" s="361"/>
      <c r="AA197"/>
    </row>
    <row r="198" spans="1:64" ht="39" customHeight="1" x14ac:dyDescent="0.25">
      <c r="A198" s="475"/>
      <c r="B198" s="476"/>
      <c r="C198" s="476"/>
      <c r="D198" s="476"/>
      <c r="E198" s="477"/>
      <c r="F198" s="177"/>
      <c r="G198" s="178"/>
      <c r="H198" s="478"/>
      <c r="I198" s="479"/>
      <c r="J198" s="480"/>
      <c r="K198" s="481"/>
      <c r="L198" s="391"/>
      <c r="M198" s="392"/>
      <c r="N198" s="392"/>
      <c r="O198" s="392"/>
      <c r="P198" s="392"/>
      <c r="Q198" s="393"/>
      <c r="R198" s="497"/>
      <c r="S198" s="499"/>
      <c r="T198" s="482">
        <f t="shared" si="9"/>
        <v>0</v>
      </c>
      <c r="U198" s="483"/>
      <c r="V198" s="483"/>
      <c r="W198" s="359">
        <f t="shared" si="10"/>
        <v>0</v>
      </c>
      <c r="X198" s="360"/>
      <c r="Y198" s="360"/>
      <c r="Z198" s="361"/>
      <c r="AA198"/>
    </row>
    <row r="199" spans="1:64" ht="39" customHeight="1" x14ac:dyDescent="0.25">
      <c r="A199" s="475"/>
      <c r="B199" s="476"/>
      <c r="C199" s="476"/>
      <c r="D199" s="476"/>
      <c r="E199" s="477"/>
      <c r="F199" s="177"/>
      <c r="G199" s="178"/>
      <c r="H199" s="478"/>
      <c r="I199" s="479"/>
      <c r="J199" s="480"/>
      <c r="K199" s="481"/>
      <c r="L199" s="391"/>
      <c r="M199" s="392"/>
      <c r="N199" s="392"/>
      <c r="O199" s="392"/>
      <c r="P199" s="392"/>
      <c r="Q199" s="393"/>
      <c r="R199" s="497"/>
      <c r="S199" s="499"/>
      <c r="T199" s="482">
        <f t="shared" si="9"/>
        <v>0</v>
      </c>
      <c r="U199" s="483"/>
      <c r="V199" s="483"/>
      <c r="W199" s="359">
        <f t="shared" si="10"/>
        <v>0</v>
      </c>
      <c r="X199" s="360"/>
      <c r="Y199" s="360"/>
      <c r="Z199" s="361"/>
      <c r="AA199"/>
    </row>
    <row r="200" spans="1:64" ht="39" customHeight="1" x14ac:dyDescent="0.25">
      <c r="A200" s="475"/>
      <c r="B200" s="476"/>
      <c r="C200" s="476"/>
      <c r="D200" s="476"/>
      <c r="E200" s="477"/>
      <c r="F200" s="177"/>
      <c r="G200" s="178"/>
      <c r="H200" s="478"/>
      <c r="I200" s="479"/>
      <c r="J200" s="480"/>
      <c r="K200" s="481"/>
      <c r="L200" s="391"/>
      <c r="M200" s="392"/>
      <c r="N200" s="392"/>
      <c r="O200" s="392"/>
      <c r="P200" s="392"/>
      <c r="Q200" s="393"/>
      <c r="R200" s="497"/>
      <c r="S200" s="499"/>
      <c r="T200" s="482">
        <f t="shared" si="9"/>
        <v>0</v>
      </c>
      <c r="U200" s="483"/>
      <c r="V200" s="483"/>
      <c r="W200" s="359">
        <f t="shared" ref="W200:W202" si="11">R200*J200*0.25</f>
        <v>0</v>
      </c>
      <c r="X200" s="360"/>
      <c r="Y200" s="360"/>
      <c r="Z200" s="361"/>
      <c r="AA200"/>
    </row>
    <row r="201" spans="1:64" ht="39" customHeight="1" x14ac:dyDescent="0.25">
      <c r="A201" s="475"/>
      <c r="B201" s="476"/>
      <c r="C201" s="476"/>
      <c r="D201" s="476"/>
      <c r="E201" s="477"/>
      <c r="F201" s="217"/>
      <c r="G201" s="217"/>
      <c r="H201" s="478"/>
      <c r="I201" s="479"/>
      <c r="J201" s="446"/>
      <c r="K201" s="446"/>
      <c r="L201" s="391"/>
      <c r="M201" s="392"/>
      <c r="N201" s="392"/>
      <c r="O201" s="392"/>
      <c r="P201" s="392"/>
      <c r="Q201" s="393"/>
      <c r="R201" s="497"/>
      <c r="S201" s="498"/>
      <c r="T201" s="482"/>
      <c r="U201" s="483"/>
      <c r="V201" s="483"/>
      <c r="W201" s="359">
        <f t="shared" si="11"/>
        <v>0</v>
      </c>
      <c r="X201" s="360"/>
      <c r="Y201" s="360"/>
      <c r="Z201" s="361"/>
      <c r="AA201"/>
    </row>
    <row r="202" spans="1:64" ht="39" customHeight="1" x14ac:dyDescent="0.25">
      <c r="A202" s="475"/>
      <c r="B202" s="476"/>
      <c r="C202" s="476"/>
      <c r="D202" s="476"/>
      <c r="E202" s="477"/>
      <c r="F202" s="217"/>
      <c r="G202" s="217"/>
      <c r="H202" s="478"/>
      <c r="I202" s="479"/>
      <c r="J202" s="446"/>
      <c r="K202" s="446"/>
      <c r="L202" s="391"/>
      <c r="M202" s="392"/>
      <c r="N202" s="392"/>
      <c r="O202" s="392"/>
      <c r="P202" s="392"/>
      <c r="Q202" s="393"/>
      <c r="R202" s="497"/>
      <c r="S202" s="498"/>
      <c r="T202" s="482"/>
      <c r="U202" s="483"/>
      <c r="V202" s="483"/>
      <c r="W202" s="359">
        <f t="shared" si="11"/>
        <v>0</v>
      </c>
      <c r="X202" s="360"/>
      <c r="Y202" s="360"/>
      <c r="Z202" s="361"/>
      <c r="AA202"/>
    </row>
    <row r="203" spans="1:64" ht="39" customHeight="1" x14ac:dyDescent="0.25">
      <c r="A203" s="475"/>
      <c r="B203" s="476"/>
      <c r="C203" s="476"/>
      <c r="D203" s="476"/>
      <c r="E203" s="477"/>
      <c r="F203" s="217"/>
      <c r="G203" s="217"/>
      <c r="H203" s="478"/>
      <c r="I203" s="479"/>
      <c r="J203" s="446"/>
      <c r="K203" s="446"/>
      <c r="L203" s="391"/>
      <c r="M203" s="392"/>
      <c r="N203" s="392"/>
      <c r="O203" s="392"/>
      <c r="P203" s="392"/>
      <c r="Q203" s="393"/>
      <c r="R203" s="497"/>
      <c r="S203" s="498"/>
      <c r="T203" s="482">
        <f t="shared" si="9"/>
        <v>0</v>
      </c>
      <c r="U203" s="483"/>
      <c r="V203" s="483"/>
      <c r="W203" s="359">
        <f t="shared" si="10"/>
        <v>0</v>
      </c>
      <c r="X203" s="360"/>
      <c r="Y203" s="360"/>
      <c r="Z203" s="361"/>
      <c r="AA203"/>
    </row>
    <row r="204" spans="1:64" ht="30.75" customHeight="1" x14ac:dyDescent="0.25"/>
    <row r="205" spans="1:64" ht="90" customHeight="1" x14ac:dyDescent="0.25">
      <c r="A205" s="514" t="s">
        <v>268</v>
      </c>
      <c r="B205" s="514"/>
      <c r="C205" s="514"/>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row>
    <row r="206" spans="1:64" s="121" customFormat="1" x14ac:dyDescent="0.25">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1"/>
      <c r="AK206"/>
      <c r="AL206"/>
      <c r="AM206"/>
      <c r="AN206"/>
      <c r="AO206"/>
      <c r="AP206"/>
      <c r="AQ206"/>
      <c r="AR206"/>
      <c r="AS206"/>
      <c r="AT206"/>
      <c r="AU206"/>
      <c r="AV206"/>
      <c r="AW206"/>
      <c r="AX206"/>
      <c r="AY206"/>
      <c r="AZ206"/>
      <c r="BA206"/>
      <c r="BB206"/>
      <c r="BC206"/>
      <c r="BD206"/>
      <c r="BE206"/>
      <c r="BF206"/>
      <c r="BG206"/>
      <c r="BH206"/>
      <c r="BI206"/>
      <c r="BJ206"/>
      <c r="BK206"/>
      <c r="BL206"/>
    </row>
    <row r="207" spans="1:64" ht="25.5" customHeight="1" x14ac:dyDescent="0.25">
      <c r="A207" s="123" t="s">
        <v>393</v>
      </c>
    </row>
    <row r="208" spans="1:64" ht="33.75" customHeight="1" x14ac:dyDescent="0.25">
      <c r="A208" s="6"/>
      <c r="B208" s="500" t="s">
        <v>323</v>
      </c>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row>
    <row r="209" spans="1:27" ht="42" customHeight="1" x14ac:dyDescent="0.25">
      <c r="A209" s="6"/>
      <c r="B209" s="500" t="s">
        <v>335</v>
      </c>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row>
    <row r="210" spans="1:27" x14ac:dyDescent="0.25">
      <c r="A210" s="6"/>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7" x14ac:dyDescent="0.25">
      <c r="A211" s="6"/>
      <c r="J211" s="2" t="s">
        <v>225</v>
      </c>
      <c r="T211" s="317">
        <f>SUM(W218:Z250)</f>
        <v>89.25</v>
      </c>
      <c r="U211" s="318"/>
      <c r="V211" s="318"/>
      <c r="W211" s="318"/>
      <c r="X211" s="318"/>
      <c r="Y211" s="318"/>
      <c r="Z211" s="319"/>
    </row>
    <row r="212" spans="1:27" x14ac:dyDescent="0.25">
      <c r="A212" s="6"/>
      <c r="J212" s="2" t="s">
        <v>224</v>
      </c>
      <c r="L212" s="68"/>
      <c r="M212" s="68"/>
      <c r="N212" s="68"/>
      <c r="O212" s="68"/>
      <c r="P212" s="68"/>
      <c r="Q212" s="68"/>
      <c r="R212" s="68"/>
      <c r="S212" s="68"/>
      <c r="T212" s="317">
        <f>SUM(T218:V250)</f>
        <v>519.5</v>
      </c>
      <c r="U212" s="318"/>
      <c r="V212" s="318"/>
      <c r="W212" s="318"/>
      <c r="X212" s="318"/>
      <c r="Y212" s="318"/>
      <c r="Z212" s="319"/>
      <c r="AA212" s="8"/>
    </row>
    <row r="213" spans="1:27" x14ac:dyDescent="0.25">
      <c r="A213" s="6"/>
      <c r="J213" s="2" t="s">
        <v>334</v>
      </c>
      <c r="L213" s="68"/>
      <c r="M213" s="68"/>
      <c r="N213" s="68"/>
      <c r="O213" s="68"/>
      <c r="P213" s="68"/>
      <c r="Q213" s="68"/>
      <c r="R213" s="68"/>
      <c r="S213" s="68"/>
      <c r="T213" s="317">
        <f>(SUM(Q218:S250)-T212)</f>
        <v>967.5</v>
      </c>
      <c r="U213" s="318"/>
      <c r="V213" s="318"/>
      <c r="W213" s="318"/>
      <c r="X213" s="318"/>
      <c r="Y213" s="318"/>
      <c r="Z213" s="319"/>
      <c r="AA213" s="8"/>
    </row>
    <row r="214" spans="1:27" x14ac:dyDescent="0.25">
      <c r="A214" s="6"/>
      <c r="L214" s="68"/>
      <c r="M214" s="68"/>
      <c r="N214" s="68"/>
      <c r="O214" s="68"/>
      <c r="P214" s="68"/>
      <c r="Q214" s="68"/>
      <c r="R214" s="68"/>
      <c r="S214" s="68"/>
      <c r="T214" s="97"/>
      <c r="U214" s="78"/>
      <c r="V214" s="78"/>
      <c r="W214" s="78"/>
      <c r="X214" s="78"/>
      <c r="Y214" s="78"/>
      <c r="Z214" s="78"/>
      <c r="AA214" s="75"/>
    </row>
    <row r="215" spans="1:27" ht="33.75" customHeight="1" x14ac:dyDescent="0.25">
      <c r="A215" s="186" t="s">
        <v>77</v>
      </c>
      <c r="B215" s="187"/>
      <c r="C215" s="187"/>
      <c r="D215" s="187"/>
      <c r="E215" s="192"/>
      <c r="F215" s="452" t="s">
        <v>337</v>
      </c>
      <c r="G215" s="454"/>
      <c r="H215" s="561" t="s">
        <v>338</v>
      </c>
      <c r="I215" s="562"/>
      <c r="J215" s="452" t="s">
        <v>236</v>
      </c>
      <c r="K215" s="454"/>
      <c r="L215" s="568" t="s">
        <v>234</v>
      </c>
      <c r="M215" s="568"/>
      <c r="N215" s="568"/>
      <c r="O215" s="568"/>
      <c r="P215" s="568"/>
      <c r="Q215" s="567" t="s">
        <v>336</v>
      </c>
      <c r="R215" s="567"/>
      <c r="S215" s="567"/>
      <c r="T215" s="567" t="s">
        <v>224</v>
      </c>
      <c r="U215" s="567"/>
      <c r="V215" s="567"/>
      <c r="W215" s="567" t="s">
        <v>226</v>
      </c>
      <c r="X215" s="567"/>
      <c r="Y215" s="567"/>
      <c r="Z215" s="567"/>
      <c r="AA215" s="103"/>
    </row>
    <row r="216" spans="1:27" ht="32.25" customHeight="1" x14ac:dyDescent="0.25">
      <c r="A216" s="188"/>
      <c r="B216" s="189"/>
      <c r="C216" s="189"/>
      <c r="D216" s="189"/>
      <c r="E216" s="193"/>
      <c r="F216" s="455"/>
      <c r="G216" s="457"/>
      <c r="H216" s="563"/>
      <c r="I216" s="564"/>
      <c r="J216" s="455"/>
      <c r="K216" s="457"/>
      <c r="L216" s="568"/>
      <c r="M216" s="568"/>
      <c r="N216" s="568"/>
      <c r="O216" s="568"/>
      <c r="P216" s="568"/>
      <c r="Q216" s="567"/>
      <c r="R216" s="567"/>
      <c r="S216" s="567"/>
      <c r="T216" s="567"/>
      <c r="U216" s="567"/>
      <c r="V216" s="567"/>
      <c r="W216" s="567"/>
      <c r="X216" s="567"/>
      <c r="Y216" s="567"/>
      <c r="Z216" s="567"/>
      <c r="AA216"/>
    </row>
    <row r="217" spans="1:27" ht="36.75" customHeight="1" x14ac:dyDescent="0.25">
      <c r="A217" s="190"/>
      <c r="B217" s="191"/>
      <c r="C217" s="191"/>
      <c r="D217" s="191"/>
      <c r="E217" s="194"/>
      <c r="F217" s="458"/>
      <c r="G217" s="460"/>
      <c r="H217" s="565"/>
      <c r="I217" s="566"/>
      <c r="J217" s="458"/>
      <c r="K217" s="460"/>
      <c r="L217" s="568"/>
      <c r="M217" s="568"/>
      <c r="N217" s="568"/>
      <c r="O217" s="568"/>
      <c r="P217" s="568"/>
      <c r="Q217" s="567"/>
      <c r="R217" s="567"/>
      <c r="S217" s="567"/>
      <c r="T217" s="567"/>
      <c r="U217" s="567"/>
      <c r="V217" s="567"/>
      <c r="W217" s="567"/>
      <c r="X217" s="567"/>
      <c r="Y217" s="567"/>
      <c r="Z217" s="567"/>
      <c r="AA217"/>
    </row>
    <row r="218" spans="1:27" ht="39" customHeight="1" x14ac:dyDescent="0.25">
      <c r="A218" s="475" t="s">
        <v>295</v>
      </c>
      <c r="B218" s="476"/>
      <c r="C218" s="476"/>
      <c r="D218" s="476"/>
      <c r="E218" s="477"/>
      <c r="F218" s="569">
        <v>3</v>
      </c>
      <c r="G218" s="569"/>
      <c r="H218" s="492">
        <v>3</v>
      </c>
      <c r="I218" s="493"/>
      <c r="J218" s="570">
        <v>15</v>
      </c>
      <c r="K218" s="570"/>
      <c r="L218" s="365" t="s">
        <v>307</v>
      </c>
      <c r="M218" s="365"/>
      <c r="N218" s="365"/>
      <c r="O218" s="365"/>
      <c r="P218" s="365"/>
      <c r="Q218" s="494">
        <f t="shared" ref="Q218:Q227" si="12">(F218-H218)*J218</f>
        <v>0</v>
      </c>
      <c r="R218" s="494"/>
      <c r="S218" s="494"/>
      <c r="T218" s="494">
        <f t="shared" ref="T218:T227" si="13">IF(J218&gt;800,J218*0.25*(F218-H218),IF(J218&gt;100,J218*0.5*(F218-H218),J218*(F218-H218)))</f>
        <v>0</v>
      </c>
      <c r="U218" s="494"/>
      <c r="V218" s="494"/>
      <c r="W218" s="494">
        <f t="shared" ref="W218:W227" si="14">H218*J218*0.25</f>
        <v>11.25</v>
      </c>
      <c r="X218" s="494"/>
      <c r="Y218" s="494"/>
      <c r="Z218" s="494"/>
      <c r="AA218"/>
    </row>
    <row r="219" spans="1:27" ht="39" customHeight="1" x14ac:dyDescent="0.25">
      <c r="A219" s="475" t="s">
        <v>296</v>
      </c>
      <c r="B219" s="476"/>
      <c r="C219" s="476"/>
      <c r="D219" s="476"/>
      <c r="E219" s="477"/>
      <c r="F219" s="569">
        <v>2</v>
      </c>
      <c r="G219" s="569"/>
      <c r="H219" s="492">
        <v>2</v>
      </c>
      <c r="I219" s="493"/>
      <c r="J219" s="570">
        <v>30</v>
      </c>
      <c r="K219" s="570"/>
      <c r="L219" s="365" t="s">
        <v>307</v>
      </c>
      <c r="M219" s="365"/>
      <c r="N219" s="365"/>
      <c r="O219" s="365"/>
      <c r="P219" s="365"/>
      <c r="Q219" s="494">
        <f t="shared" si="12"/>
        <v>0</v>
      </c>
      <c r="R219" s="494"/>
      <c r="S219" s="494"/>
      <c r="T219" s="494">
        <f t="shared" si="13"/>
        <v>0</v>
      </c>
      <c r="U219" s="494"/>
      <c r="V219" s="494"/>
      <c r="W219" s="494">
        <f t="shared" si="14"/>
        <v>15</v>
      </c>
      <c r="X219" s="494"/>
      <c r="Y219" s="494"/>
      <c r="Z219" s="494"/>
      <c r="AA219"/>
    </row>
    <row r="220" spans="1:27" ht="39" customHeight="1" x14ac:dyDescent="0.25">
      <c r="A220" s="475" t="s">
        <v>306</v>
      </c>
      <c r="B220" s="476"/>
      <c r="C220" s="476"/>
      <c r="D220" s="476"/>
      <c r="E220" s="477"/>
      <c r="F220" s="569">
        <v>3</v>
      </c>
      <c r="G220" s="569"/>
      <c r="H220" s="492">
        <v>1</v>
      </c>
      <c r="I220" s="493"/>
      <c r="J220" s="570">
        <v>12</v>
      </c>
      <c r="K220" s="570"/>
      <c r="L220" s="365" t="s">
        <v>325</v>
      </c>
      <c r="M220" s="365"/>
      <c r="N220" s="365"/>
      <c r="O220" s="365"/>
      <c r="P220" s="365"/>
      <c r="Q220" s="494">
        <f t="shared" si="12"/>
        <v>24</v>
      </c>
      <c r="R220" s="494"/>
      <c r="S220" s="494"/>
      <c r="T220" s="494">
        <f t="shared" si="13"/>
        <v>24</v>
      </c>
      <c r="U220" s="494"/>
      <c r="V220" s="494"/>
      <c r="W220" s="494">
        <f t="shared" si="14"/>
        <v>3</v>
      </c>
      <c r="X220" s="494"/>
      <c r="Y220" s="494"/>
      <c r="Z220" s="494"/>
      <c r="AA220"/>
    </row>
    <row r="221" spans="1:27" ht="39" customHeight="1" x14ac:dyDescent="0.25">
      <c r="A221" s="475" t="s">
        <v>297</v>
      </c>
      <c r="B221" s="476"/>
      <c r="C221" s="476"/>
      <c r="D221" s="476"/>
      <c r="E221" s="477"/>
      <c r="F221" s="569">
        <v>2</v>
      </c>
      <c r="G221" s="569"/>
      <c r="H221" s="492">
        <v>2</v>
      </c>
      <c r="I221" s="493"/>
      <c r="J221" s="570">
        <v>50</v>
      </c>
      <c r="K221" s="570"/>
      <c r="L221" s="365" t="s">
        <v>325</v>
      </c>
      <c r="M221" s="365"/>
      <c r="N221" s="365"/>
      <c r="O221" s="365"/>
      <c r="P221" s="365"/>
      <c r="Q221" s="494">
        <f t="shared" si="12"/>
        <v>0</v>
      </c>
      <c r="R221" s="494"/>
      <c r="S221" s="494"/>
      <c r="T221" s="494">
        <f t="shared" si="13"/>
        <v>0</v>
      </c>
      <c r="U221" s="494"/>
      <c r="V221" s="494"/>
      <c r="W221" s="494">
        <f t="shared" si="14"/>
        <v>25</v>
      </c>
      <c r="X221" s="494"/>
      <c r="Y221" s="494"/>
      <c r="Z221" s="494"/>
      <c r="AA221"/>
    </row>
    <row r="222" spans="1:27" ht="39" customHeight="1" x14ac:dyDescent="0.25">
      <c r="A222" s="475" t="s">
        <v>298</v>
      </c>
      <c r="B222" s="476"/>
      <c r="C222" s="476"/>
      <c r="D222" s="476"/>
      <c r="E222" s="477"/>
      <c r="F222" s="569">
        <v>20</v>
      </c>
      <c r="G222" s="569"/>
      <c r="H222" s="492">
        <v>5</v>
      </c>
      <c r="I222" s="493"/>
      <c r="J222" s="570">
        <v>8</v>
      </c>
      <c r="K222" s="570"/>
      <c r="L222" s="365" t="s">
        <v>325</v>
      </c>
      <c r="M222" s="365"/>
      <c r="N222" s="365"/>
      <c r="O222" s="365"/>
      <c r="P222" s="365"/>
      <c r="Q222" s="494">
        <f t="shared" si="12"/>
        <v>120</v>
      </c>
      <c r="R222" s="494"/>
      <c r="S222" s="494"/>
      <c r="T222" s="494">
        <f t="shared" si="13"/>
        <v>120</v>
      </c>
      <c r="U222" s="494"/>
      <c r="V222" s="494"/>
      <c r="W222" s="494">
        <f t="shared" si="14"/>
        <v>10</v>
      </c>
      <c r="X222" s="494"/>
      <c r="Y222" s="494"/>
      <c r="Z222" s="494"/>
      <c r="AA222"/>
    </row>
    <row r="223" spans="1:27" ht="39" customHeight="1" x14ac:dyDescent="0.25">
      <c r="A223" s="475" t="s">
        <v>299</v>
      </c>
      <c r="B223" s="476"/>
      <c r="C223" s="476"/>
      <c r="D223" s="476"/>
      <c r="E223" s="477"/>
      <c r="F223" s="569">
        <v>5</v>
      </c>
      <c r="G223" s="569"/>
      <c r="H223" s="492">
        <v>3</v>
      </c>
      <c r="I223" s="493"/>
      <c r="J223" s="570">
        <v>4</v>
      </c>
      <c r="K223" s="570"/>
      <c r="L223" s="365" t="s">
        <v>325</v>
      </c>
      <c r="M223" s="365"/>
      <c r="N223" s="365"/>
      <c r="O223" s="365"/>
      <c r="P223" s="365"/>
      <c r="Q223" s="494">
        <f t="shared" si="12"/>
        <v>8</v>
      </c>
      <c r="R223" s="494"/>
      <c r="S223" s="494"/>
      <c r="T223" s="494">
        <f t="shared" si="13"/>
        <v>8</v>
      </c>
      <c r="U223" s="494"/>
      <c r="V223" s="494"/>
      <c r="W223" s="494">
        <f t="shared" si="14"/>
        <v>3</v>
      </c>
      <c r="X223" s="494"/>
      <c r="Y223" s="494"/>
      <c r="Z223" s="494"/>
      <c r="AA223"/>
    </row>
    <row r="224" spans="1:27" ht="39" customHeight="1" x14ac:dyDescent="0.25">
      <c r="A224" s="475" t="s">
        <v>300</v>
      </c>
      <c r="B224" s="476"/>
      <c r="C224" s="476"/>
      <c r="D224" s="476"/>
      <c r="E224" s="477"/>
      <c r="F224" s="569">
        <v>3</v>
      </c>
      <c r="G224" s="569"/>
      <c r="H224" s="492">
        <v>3</v>
      </c>
      <c r="I224" s="493"/>
      <c r="J224" s="570">
        <v>6</v>
      </c>
      <c r="K224" s="570"/>
      <c r="L224" s="365" t="s">
        <v>307</v>
      </c>
      <c r="M224" s="365"/>
      <c r="N224" s="365"/>
      <c r="O224" s="365"/>
      <c r="P224" s="365"/>
      <c r="Q224" s="494">
        <f t="shared" si="12"/>
        <v>0</v>
      </c>
      <c r="R224" s="494"/>
      <c r="S224" s="494"/>
      <c r="T224" s="494">
        <f t="shared" si="13"/>
        <v>0</v>
      </c>
      <c r="U224" s="494"/>
      <c r="V224" s="494"/>
      <c r="W224" s="494">
        <f t="shared" si="14"/>
        <v>4.5</v>
      </c>
      <c r="X224" s="494"/>
      <c r="Y224" s="494"/>
      <c r="Z224" s="494"/>
      <c r="AA224"/>
    </row>
    <row r="225" spans="1:27" ht="39" customHeight="1" x14ac:dyDescent="0.25">
      <c r="A225" s="475" t="s">
        <v>301</v>
      </c>
      <c r="B225" s="476"/>
      <c r="C225" s="476"/>
      <c r="D225" s="476"/>
      <c r="E225" s="477"/>
      <c r="F225" s="569">
        <v>1</v>
      </c>
      <c r="G225" s="569"/>
      <c r="H225" s="492">
        <v>1</v>
      </c>
      <c r="I225" s="493"/>
      <c r="J225" s="570">
        <v>20</v>
      </c>
      <c r="K225" s="570"/>
      <c r="L225" s="365" t="s">
        <v>307</v>
      </c>
      <c r="M225" s="365"/>
      <c r="N225" s="365"/>
      <c r="O225" s="365"/>
      <c r="P225" s="365"/>
      <c r="Q225" s="494">
        <f t="shared" si="12"/>
        <v>0</v>
      </c>
      <c r="R225" s="494"/>
      <c r="S225" s="494"/>
      <c r="T225" s="494">
        <f t="shared" si="13"/>
        <v>0</v>
      </c>
      <c r="U225" s="494"/>
      <c r="V225" s="494"/>
      <c r="W225" s="494">
        <f t="shared" si="14"/>
        <v>5</v>
      </c>
      <c r="X225" s="494"/>
      <c r="Y225" s="494"/>
      <c r="Z225" s="494"/>
      <c r="AA225"/>
    </row>
    <row r="226" spans="1:27" ht="39" customHeight="1" x14ac:dyDescent="0.25">
      <c r="A226" s="475" t="s">
        <v>302</v>
      </c>
      <c r="B226" s="476"/>
      <c r="C226" s="476"/>
      <c r="D226" s="476"/>
      <c r="E226" s="477"/>
      <c r="F226" s="569">
        <v>1</v>
      </c>
      <c r="G226" s="569"/>
      <c r="H226" s="492">
        <v>1</v>
      </c>
      <c r="I226" s="493"/>
      <c r="J226" s="570">
        <v>50</v>
      </c>
      <c r="K226" s="570"/>
      <c r="L226" s="365" t="s">
        <v>307</v>
      </c>
      <c r="M226" s="365"/>
      <c r="N226" s="365"/>
      <c r="O226" s="365"/>
      <c r="P226" s="365"/>
      <c r="Q226" s="494">
        <f t="shared" si="12"/>
        <v>0</v>
      </c>
      <c r="R226" s="494"/>
      <c r="S226" s="494"/>
      <c r="T226" s="494">
        <f t="shared" si="13"/>
        <v>0</v>
      </c>
      <c r="U226" s="494"/>
      <c r="V226" s="494"/>
      <c r="W226" s="494">
        <f t="shared" si="14"/>
        <v>12.5</v>
      </c>
      <c r="X226" s="494"/>
      <c r="Y226" s="494"/>
      <c r="Z226" s="494"/>
      <c r="AA226"/>
    </row>
    <row r="227" spans="1:27" ht="39" customHeight="1" x14ac:dyDescent="0.25">
      <c r="A227" s="475" t="s">
        <v>324</v>
      </c>
      <c r="B227" s="476"/>
      <c r="C227" s="476"/>
      <c r="D227" s="476"/>
      <c r="E227" s="477"/>
      <c r="F227" s="569">
        <v>1</v>
      </c>
      <c r="G227" s="569"/>
      <c r="H227" s="492"/>
      <c r="I227" s="493"/>
      <c r="J227" s="570">
        <v>1200</v>
      </c>
      <c r="K227" s="570"/>
      <c r="L227" s="365" t="s">
        <v>326</v>
      </c>
      <c r="M227" s="365"/>
      <c r="N227" s="365"/>
      <c r="O227" s="365"/>
      <c r="P227" s="365"/>
      <c r="Q227" s="494">
        <f t="shared" si="12"/>
        <v>1200</v>
      </c>
      <c r="R227" s="494"/>
      <c r="S227" s="494"/>
      <c r="T227" s="494">
        <f t="shared" si="13"/>
        <v>300</v>
      </c>
      <c r="U227" s="494"/>
      <c r="V227" s="494"/>
      <c r="W227" s="494">
        <f t="shared" si="14"/>
        <v>0</v>
      </c>
      <c r="X227" s="494"/>
      <c r="Y227" s="494"/>
      <c r="Z227" s="494"/>
      <c r="AA227"/>
    </row>
    <row r="228" spans="1:27" ht="39" hidden="1" customHeight="1" x14ac:dyDescent="0.25">
      <c r="A228" s="613"/>
      <c r="B228" s="614"/>
      <c r="C228" s="614"/>
      <c r="D228" s="614"/>
      <c r="E228" s="614"/>
      <c r="F228" s="614"/>
      <c r="G228" s="614"/>
      <c r="H228" s="614"/>
      <c r="I228" s="614"/>
      <c r="J228" s="614"/>
      <c r="K228" s="615"/>
      <c r="L228" s="577"/>
      <c r="M228" s="578"/>
      <c r="N228" s="578"/>
      <c r="O228" s="578"/>
      <c r="P228" s="578"/>
      <c r="Q228" s="578"/>
      <c r="R228" s="579"/>
      <c r="S228" s="495"/>
      <c r="T228" s="496"/>
      <c r="U228" s="182"/>
      <c r="V228" s="183"/>
      <c r="W228" s="284"/>
      <c r="X228" s="285"/>
      <c r="Y228" s="461">
        <f t="shared" ref="Y228:Y230" si="15">S228*W228</f>
        <v>0</v>
      </c>
      <c r="Z228" s="462"/>
      <c r="AA228" s="462"/>
    </row>
    <row r="229" spans="1:27" ht="39" hidden="1" customHeight="1" x14ac:dyDescent="0.25">
      <c r="A229" s="613"/>
      <c r="B229" s="614"/>
      <c r="C229" s="614"/>
      <c r="D229" s="614"/>
      <c r="E229" s="614"/>
      <c r="F229" s="614"/>
      <c r="G229" s="614"/>
      <c r="H229" s="614"/>
      <c r="I229" s="614"/>
      <c r="J229" s="614"/>
      <c r="K229" s="615"/>
      <c r="L229" s="577"/>
      <c r="M229" s="578"/>
      <c r="N229" s="578"/>
      <c r="O229" s="578"/>
      <c r="P229" s="578"/>
      <c r="Q229" s="578"/>
      <c r="R229" s="579"/>
      <c r="S229" s="495"/>
      <c r="T229" s="496"/>
      <c r="U229" s="182"/>
      <c r="V229" s="183"/>
      <c r="W229" s="284"/>
      <c r="X229" s="285"/>
      <c r="Y229" s="461">
        <f t="shared" si="15"/>
        <v>0</v>
      </c>
      <c r="Z229" s="462"/>
      <c r="AA229" s="462"/>
    </row>
    <row r="230" spans="1:27" ht="39" hidden="1" customHeight="1" x14ac:dyDescent="0.25">
      <c r="A230" s="613"/>
      <c r="B230" s="614"/>
      <c r="C230" s="614"/>
      <c r="D230" s="614"/>
      <c r="E230" s="614"/>
      <c r="F230" s="614"/>
      <c r="G230" s="614"/>
      <c r="H230" s="614"/>
      <c r="I230" s="614"/>
      <c r="J230" s="614"/>
      <c r="K230" s="615"/>
      <c r="L230" s="577"/>
      <c r="M230" s="578"/>
      <c r="N230" s="578"/>
      <c r="O230" s="578"/>
      <c r="P230" s="578"/>
      <c r="Q230" s="578"/>
      <c r="R230" s="579"/>
      <c r="S230" s="495"/>
      <c r="T230" s="496"/>
      <c r="U230" s="182"/>
      <c r="V230" s="183"/>
      <c r="W230" s="284"/>
      <c r="X230" s="285"/>
      <c r="Y230" s="461">
        <f t="shared" si="15"/>
        <v>0</v>
      </c>
      <c r="Z230" s="462"/>
      <c r="AA230" s="462"/>
    </row>
    <row r="231" spans="1:27" ht="39" customHeight="1" x14ac:dyDescent="0.25">
      <c r="A231" s="127"/>
      <c r="B231" s="127"/>
      <c r="C231" s="127"/>
      <c r="D231" s="127"/>
      <c r="E231" s="127"/>
      <c r="F231" s="127"/>
      <c r="G231" s="127"/>
      <c r="H231" s="127"/>
      <c r="I231" s="127"/>
      <c r="J231" s="127"/>
      <c r="K231" s="127"/>
      <c r="L231" s="128"/>
      <c r="M231" s="128"/>
      <c r="N231" s="128"/>
      <c r="O231" s="128"/>
      <c r="P231" s="128"/>
      <c r="Q231" s="128"/>
      <c r="R231" s="128"/>
      <c r="S231" s="129"/>
      <c r="T231" s="129"/>
      <c r="U231" s="130"/>
      <c r="V231" s="130"/>
      <c r="W231" s="131"/>
      <c r="X231" s="131"/>
      <c r="Y231" s="126"/>
      <c r="Z231" s="126"/>
      <c r="AA231" s="126"/>
    </row>
    <row r="232" spans="1:27" ht="39" customHeight="1" x14ac:dyDescent="0.25">
      <c r="A232" s="132" t="s">
        <v>333</v>
      </c>
      <c r="B232" s="127"/>
      <c r="C232" s="127"/>
      <c r="D232" s="127"/>
      <c r="E232" s="127"/>
      <c r="F232" s="127"/>
      <c r="G232" s="127"/>
      <c r="H232" s="127"/>
      <c r="I232" s="127"/>
      <c r="J232" s="127"/>
      <c r="K232" s="127"/>
      <c r="L232" s="128"/>
      <c r="M232" s="128"/>
      <c r="N232" s="128"/>
      <c r="O232" s="128"/>
      <c r="P232" s="128"/>
      <c r="Q232" s="128"/>
      <c r="R232" s="128"/>
      <c r="S232" s="129"/>
      <c r="T232" s="129"/>
      <c r="U232" s="130"/>
      <c r="V232" s="130"/>
      <c r="W232" s="131"/>
      <c r="X232" s="131"/>
      <c r="Y232" s="126"/>
      <c r="Z232" s="126"/>
      <c r="AA232" s="126"/>
    </row>
    <row r="233" spans="1:27" ht="25.5" customHeight="1" x14ac:dyDescent="0.25">
      <c r="A233" s="123" t="s">
        <v>393</v>
      </c>
    </row>
    <row r="234" spans="1:27" ht="33.75" customHeight="1" x14ac:dyDescent="0.25">
      <c r="A234" s="186" t="s">
        <v>77</v>
      </c>
      <c r="B234" s="187"/>
      <c r="C234" s="187"/>
      <c r="D234" s="187"/>
      <c r="E234" s="192"/>
      <c r="F234" s="452" t="s">
        <v>337</v>
      </c>
      <c r="G234" s="454"/>
      <c r="H234" s="561" t="s">
        <v>338</v>
      </c>
      <c r="I234" s="562"/>
      <c r="J234" s="452" t="s">
        <v>236</v>
      </c>
      <c r="K234" s="454"/>
      <c r="L234" s="568" t="s">
        <v>234</v>
      </c>
      <c r="M234" s="568"/>
      <c r="N234" s="568"/>
      <c r="O234" s="568"/>
      <c r="P234" s="568"/>
      <c r="Q234" s="567" t="s">
        <v>229</v>
      </c>
      <c r="R234" s="567"/>
      <c r="S234" s="567"/>
      <c r="T234" s="567" t="s">
        <v>224</v>
      </c>
      <c r="U234" s="567"/>
      <c r="V234" s="567"/>
      <c r="W234" s="567" t="s">
        <v>226</v>
      </c>
      <c r="X234" s="567"/>
      <c r="Y234" s="567"/>
      <c r="Z234" s="567"/>
      <c r="AA234" s="103"/>
    </row>
    <row r="235" spans="1:27" ht="32.25" customHeight="1" x14ac:dyDescent="0.25">
      <c r="A235" s="188"/>
      <c r="B235" s="189"/>
      <c r="C235" s="189"/>
      <c r="D235" s="189"/>
      <c r="E235" s="193"/>
      <c r="F235" s="455"/>
      <c r="G235" s="457"/>
      <c r="H235" s="563"/>
      <c r="I235" s="564"/>
      <c r="J235" s="455"/>
      <c r="K235" s="457"/>
      <c r="L235" s="568"/>
      <c r="M235" s="568"/>
      <c r="N235" s="568"/>
      <c r="O235" s="568"/>
      <c r="P235" s="568"/>
      <c r="Q235" s="567"/>
      <c r="R235" s="567"/>
      <c r="S235" s="567"/>
      <c r="T235" s="567"/>
      <c r="U235" s="567"/>
      <c r="V235" s="567"/>
      <c r="W235" s="567"/>
      <c r="X235" s="567"/>
      <c r="Y235" s="567"/>
      <c r="Z235" s="567"/>
      <c r="AA235"/>
    </row>
    <row r="236" spans="1:27" ht="36.75" customHeight="1" x14ac:dyDescent="0.25">
      <c r="A236" s="190"/>
      <c r="B236" s="191"/>
      <c r="C236" s="191"/>
      <c r="D236" s="191"/>
      <c r="E236" s="194"/>
      <c r="F236" s="458"/>
      <c r="G236" s="460"/>
      <c r="H236" s="565"/>
      <c r="I236" s="566"/>
      <c r="J236" s="458"/>
      <c r="K236" s="460"/>
      <c r="L236" s="568"/>
      <c r="M236" s="568"/>
      <c r="N236" s="568"/>
      <c r="O236" s="568"/>
      <c r="P236" s="568"/>
      <c r="Q236" s="567"/>
      <c r="R236" s="567"/>
      <c r="S236" s="567"/>
      <c r="T236" s="567"/>
      <c r="U236" s="567"/>
      <c r="V236" s="567"/>
      <c r="W236" s="567"/>
      <c r="X236" s="567"/>
      <c r="Y236" s="567"/>
      <c r="Z236" s="567"/>
      <c r="AA236"/>
    </row>
    <row r="237" spans="1:27" ht="39" customHeight="1" x14ac:dyDescent="0.25">
      <c r="A237" s="475" t="s">
        <v>339</v>
      </c>
      <c r="B237" s="476"/>
      <c r="C237" s="476"/>
      <c r="D237" s="476"/>
      <c r="E237" s="477"/>
      <c r="F237" s="569">
        <v>1</v>
      </c>
      <c r="G237" s="569"/>
      <c r="H237" s="492"/>
      <c r="I237" s="493"/>
      <c r="J237" s="570">
        <v>135</v>
      </c>
      <c r="K237" s="570"/>
      <c r="L237" s="365" t="s">
        <v>387</v>
      </c>
      <c r="M237" s="365"/>
      <c r="N237" s="365"/>
      <c r="O237" s="365"/>
      <c r="P237" s="365"/>
      <c r="Q237" s="494">
        <f t="shared" ref="Q237:Q250" si="16">(F237-H237)*J237</f>
        <v>135</v>
      </c>
      <c r="R237" s="494"/>
      <c r="S237" s="494"/>
      <c r="T237" s="494">
        <f t="shared" ref="T237:T250" si="17">IF(J237&gt;800,J237*0.25*(F237-H237),IF(J237&gt;100,J237*0.5*(F237-H237),J237*(F237-H237)))</f>
        <v>67.5</v>
      </c>
      <c r="U237" s="494"/>
      <c r="V237" s="494"/>
      <c r="W237" s="494">
        <f t="shared" ref="W237:W250" si="18">H237*J237*0.25</f>
        <v>0</v>
      </c>
      <c r="X237" s="494"/>
      <c r="Y237" s="494"/>
      <c r="Z237" s="494"/>
      <c r="AA237"/>
    </row>
    <row r="238" spans="1:27" ht="39" customHeight="1" x14ac:dyDescent="0.25">
      <c r="A238" s="475"/>
      <c r="B238" s="476"/>
      <c r="C238" s="476"/>
      <c r="D238" s="476"/>
      <c r="E238" s="477"/>
      <c r="F238" s="569"/>
      <c r="G238" s="569"/>
      <c r="H238" s="492"/>
      <c r="I238" s="493"/>
      <c r="J238" s="570"/>
      <c r="K238" s="570"/>
      <c r="L238" s="365"/>
      <c r="M238" s="365"/>
      <c r="N238" s="365"/>
      <c r="O238" s="365"/>
      <c r="P238" s="365"/>
      <c r="Q238" s="494">
        <f t="shared" si="16"/>
        <v>0</v>
      </c>
      <c r="R238" s="494"/>
      <c r="S238" s="494"/>
      <c r="T238" s="494">
        <f t="shared" si="17"/>
        <v>0</v>
      </c>
      <c r="U238" s="494"/>
      <c r="V238" s="494"/>
      <c r="W238" s="494">
        <f t="shared" si="18"/>
        <v>0</v>
      </c>
      <c r="X238" s="494"/>
      <c r="Y238" s="494"/>
      <c r="Z238" s="494"/>
      <c r="AA238"/>
    </row>
    <row r="239" spans="1:27" ht="39" customHeight="1" x14ac:dyDescent="0.25">
      <c r="A239" s="475"/>
      <c r="B239" s="476"/>
      <c r="C239" s="476"/>
      <c r="D239" s="476"/>
      <c r="E239" s="477"/>
      <c r="F239" s="569"/>
      <c r="G239" s="569"/>
      <c r="H239" s="492"/>
      <c r="I239" s="493"/>
      <c r="J239" s="570"/>
      <c r="K239" s="570"/>
      <c r="L239" s="365"/>
      <c r="M239" s="365"/>
      <c r="N239" s="365"/>
      <c r="O239" s="365"/>
      <c r="P239" s="365"/>
      <c r="Q239" s="494">
        <f t="shared" si="16"/>
        <v>0</v>
      </c>
      <c r="R239" s="494"/>
      <c r="S239" s="494"/>
      <c r="T239" s="494">
        <f t="shared" si="17"/>
        <v>0</v>
      </c>
      <c r="U239" s="494"/>
      <c r="V239" s="494"/>
      <c r="W239" s="494">
        <f t="shared" si="18"/>
        <v>0</v>
      </c>
      <c r="X239" s="494"/>
      <c r="Y239" s="494"/>
      <c r="Z239" s="494"/>
      <c r="AA239"/>
    </row>
    <row r="240" spans="1:27" ht="39" customHeight="1" x14ac:dyDescent="0.25">
      <c r="A240" s="475"/>
      <c r="B240" s="476"/>
      <c r="C240" s="476"/>
      <c r="D240" s="476"/>
      <c r="E240" s="477"/>
      <c r="F240" s="569"/>
      <c r="G240" s="569"/>
      <c r="H240" s="492"/>
      <c r="I240" s="493"/>
      <c r="J240" s="570"/>
      <c r="K240" s="570"/>
      <c r="L240" s="365"/>
      <c r="M240" s="365"/>
      <c r="N240" s="365"/>
      <c r="O240" s="365"/>
      <c r="P240" s="365"/>
      <c r="Q240" s="494">
        <f t="shared" si="16"/>
        <v>0</v>
      </c>
      <c r="R240" s="494"/>
      <c r="S240" s="494"/>
      <c r="T240" s="494">
        <f t="shared" si="17"/>
        <v>0</v>
      </c>
      <c r="U240" s="494"/>
      <c r="V240" s="494"/>
      <c r="W240" s="494">
        <f t="shared" si="18"/>
        <v>0</v>
      </c>
      <c r="X240" s="494"/>
      <c r="Y240" s="494"/>
      <c r="Z240" s="494"/>
      <c r="AA240"/>
    </row>
    <row r="241" spans="1:27" ht="39" customHeight="1" x14ac:dyDescent="0.25">
      <c r="A241" s="475"/>
      <c r="B241" s="476"/>
      <c r="C241" s="476"/>
      <c r="D241" s="476"/>
      <c r="E241" s="477"/>
      <c r="F241" s="569"/>
      <c r="G241" s="569"/>
      <c r="H241" s="492"/>
      <c r="I241" s="493"/>
      <c r="J241" s="570"/>
      <c r="K241" s="570"/>
      <c r="L241" s="365"/>
      <c r="M241" s="365"/>
      <c r="N241" s="365"/>
      <c r="O241" s="365"/>
      <c r="P241" s="365"/>
      <c r="Q241" s="494">
        <f t="shared" si="16"/>
        <v>0</v>
      </c>
      <c r="R241" s="494"/>
      <c r="S241" s="494"/>
      <c r="T241" s="494">
        <f t="shared" si="17"/>
        <v>0</v>
      </c>
      <c r="U241" s="494"/>
      <c r="V241" s="494"/>
      <c r="W241" s="494">
        <f t="shared" si="18"/>
        <v>0</v>
      </c>
      <c r="X241" s="494"/>
      <c r="Y241" s="494"/>
      <c r="Z241" s="494"/>
      <c r="AA241"/>
    </row>
    <row r="242" spans="1:27" ht="39" customHeight="1" x14ac:dyDescent="0.25">
      <c r="A242" s="475"/>
      <c r="B242" s="476"/>
      <c r="C242" s="476"/>
      <c r="D242" s="476"/>
      <c r="E242" s="477"/>
      <c r="F242" s="569"/>
      <c r="G242" s="569"/>
      <c r="H242" s="492"/>
      <c r="I242" s="493"/>
      <c r="J242" s="570"/>
      <c r="K242" s="570"/>
      <c r="L242" s="365"/>
      <c r="M242" s="365"/>
      <c r="N242" s="365"/>
      <c r="O242" s="365"/>
      <c r="P242" s="365"/>
      <c r="Q242" s="494">
        <f t="shared" si="16"/>
        <v>0</v>
      </c>
      <c r="R242" s="494"/>
      <c r="S242" s="494"/>
      <c r="T242" s="494">
        <f t="shared" si="17"/>
        <v>0</v>
      </c>
      <c r="U242" s="494"/>
      <c r="V242" s="494"/>
      <c r="W242" s="494">
        <f t="shared" si="18"/>
        <v>0</v>
      </c>
      <c r="X242" s="494"/>
      <c r="Y242" s="494"/>
      <c r="Z242" s="494"/>
      <c r="AA242"/>
    </row>
    <row r="243" spans="1:27" ht="39" customHeight="1" x14ac:dyDescent="0.25">
      <c r="A243" s="475"/>
      <c r="B243" s="476"/>
      <c r="C243" s="476"/>
      <c r="D243" s="476"/>
      <c r="E243" s="477"/>
      <c r="F243" s="569"/>
      <c r="G243" s="569"/>
      <c r="H243" s="492"/>
      <c r="I243" s="493"/>
      <c r="J243" s="570"/>
      <c r="K243" s="570"/>
      <c r="L243" s="365"/>
      <c r="M243" s="365"/>
      <c r="N243" s="365"/>
      <c r="O243" s="365"/>
      <c r="P243" s="365"/>
      <c r="Q243" s="494">
        <f t="shared" si="16"/>
        <v>0</v>
      </c>
      <c r="R243" s="494"/>
      <c r="S243" s="494"/>
      <c r="T243" s="494">
        <f t="shared" si="17"/>
        <v>0</v>
      </c>
      <c r="U243" s="494"/>
      <c r="V243" s="494"/>
      <c r="W243" s="494">
        <f t="shared" si="18"/>
        <v>0</v>
      </c>
      <c r="X243" s="494"/>
      <c r="Y243" s="494"/>
      <c r="Z243" s="494"/>
      <c r="AA243"/>
    </row>
    <row r="244" spans="1:27" ht="39" customHeight="1" x14ac:dyDescent="0.25">
      <c r="A244" s="475"/>
      <c r="B244" s="476"/>
      <c r="C244" s="476"/>
      <c r="D244" s="476"/>
      <c r="E244" s="477"/>
      <c r="F244" s="569"/>
      <c r="G244" s="569"/>
      <c r="H244" s="492"/>
      <c r="I244" s="493"/>
      <c r="J244" s="570"/>
      <c r="K244" s="570"/>
      <c r="L244" s="365"/>
      <c r="M244" s="365"/>
      <c r="N244" s="365"/>
      <c r="O244" s="365"/>
      <c r="P244" s="365"/>
      <c r="Q244" s="494"/>
      <c r="R244" s="494"/>
      <c r="S244" s="494"/>
      <c r="T244" s="494"/>
      <c r="U244" s="494"/>
      <c r="V244" s="494"/>
      <c r="W244" s="494">
        <f t="shared" ref="W244:W248" si="19">H244*J244*0.25</f>
        <v>0</v>
      </c>
      <c r="X244" s="494"/>
      <c r="Y244" s="494"/>
      <c r="Z244" s="494"/>
      <c r="AA244"/>
    </row>
    <row r="245" spans="1:27" ht="39" customHeight="1" x14ac:dyDescent="0.25">
      <c r="A245" s="475"/>
      <c r="B245" s="476"/>
      <c r="C245" s="476"/>
      <c r="D245" s="476"/>
      <c r="E245" s="477"/>
      <c r="F245" s="569"/>
      <c r="G245" s="569"/>
      <c r="H245" s="492"/>
      <c r="I245" s="493"/>
      <c r="J245" s="570"/>
      <c r="K245" s="570"/>
      <c r="L245" s="365"/>
      <c r="M245" s="365"/>
      <c r="N245" s="365"/>
      <c r="O245" s="365"/>
      <c r="P245" s="365"/>
      <c r="Q245" s="494"/>
      <c r="R245" s="494"/>
      <c r="S245" s="494"/>
      <c r="T245" s="494"/>
      <c r="U245" s="494"/>
      <c r="V245" s="494"/>
      <c r="W245" s="494">
        <f t="shared" si="19"/>
        <v>0</v>
      </c>
      <c r="X245" s="494"/>
      <c r="Y245" s="494"/>
      <c r="Z245" s="494"/>
      <c r="AA245"/>
    </row>
    <row r="246" spans="1:27" ht="39" customHeight="1" x14ac:dyDescent="0.25">
      <c r="A246" s="475"/>
      <c r="B246" s="476"/>
      <c r="C246" s="476"/>
      <c r="D246" s="476"/>
      <c r="E246" s="477"/>
      <c r="F246" s="569"/>
      <c r="G246" s="569"/>
      <c r="H246" s="492"/>
      <c r="I246" s="493"/>
      <c r="J246" s="570"/>
      <c r="K246" s="570"/>
      <c r="L246" s="365"/>
      <c r="M246" s="365"/>
      <c r="N246" s="365"/>
      <c r="O246" s="365"/>
      <c r="P246" s="365"/>
      <c r="Q246" s="494"/>
      <c r="R246" s="494"/>
      <c r="S246" s="494"/>
      <c r="T246" s="494"/>
      <c r="U246" s="494"/>
      <c r="V246" s="494"/>
      <c r="W246" s="494">
        <f t="shared" si="19"/>
        <v>0</v>
      </c>
      <c r="X246" s="494"/>
      <c r="Y246" s="494"/>
      <c r="Z246" s="494"/>
      <c r="AA246"/>
    </row>
    <row r="247" spans="1:27" ht="39" customHeight="1" x14ac:dyDescent="0.25">
      <c r="A247" s="475"/>
      <c r="B247" s="476"/>
      <c r="C247" s="476"/>
      <c r="D247" s="476"/>
      <c r="E247" s="477"/>
      <c r="F247" s="569"/>
      <c r="G247" s="569"/>
      <c r="H247" s="492"/>
      <c r="I247" s="493"/>
      <c r="J247" s="570"/>
      <c r="K247" s="570"/>
      <c r="L247" s="365"/>
      <c r="M247" s="365"/>
      <c r="N247" s="365"/>
      <c r="O247" s="365"/>
      <c r="P247" s="365"/>
      <c r="Q247" s="494"/>
      <c r="R247" s="494"/>
      <c r="S247" s="494"/>
      <c r="T247" s="494"/>
      <c r="U247" s="494"/>
      <c r="V247" s="494"/>
      <c r="W247" s="494">
        <f t="shared" si="19"/>
        <v>0</v>
      </c>
      <c r="X247" s="494"/>
      <c r="Y247" s="494"/>
      <c r="Z247" s="494"/>
      <c r="AA247"/>
    </row>
    <row r="248" spans="1:27" ht="39" customHeight="1" x14ac:dyDescent="0.25">
      <c r="A248" s="475"/>
      <c r="B248" s="476"/>
      <c r="C248" s="476"/>
      <c r="D248" s="476"/>
      <c r="E248" s="477"/>
      <c r="F248" s="569"/>
      <c r="G248" s="569"/>
      <c r="H248" s="492"/>
      <c r="I248" s="493"/>
      <c r="J248" s="570"/>
      <c r="K248" s="570"/>
      <c r="L248" s="365"/>
      <c r="M248" s="365"/>
      <c r="N248" s="365"/>
      <c r="O248" s="365"/>
      <c r="P248" s="365"/>
      <c r="Q248" s="494">
        <f t="shared" si="16"/>
        <v>0</v>
      </c>
      <c r="R248" s="494"/>
      <c r="S248" s="494"/>
      <c r="T248" s="494">
        <f t="shared" si="17"/>
        <v>0</v>
      </c>
      <c r="U248" s="494"/>
      <c r="V248" s="494"/>
      <c r="W248" s="494">
        <f t="shared" si="19"/>
        <v>0</v>
      </c>
      <c r="X248" s="494"/>
      <c r="Y248" s="494"/>
      <c r="Z248" s="494"/>
      <c r="AA248"/>
    </row>
    <row r="249" spans="1:27" ht="39" customHeight="1" x14ac:dyDescent="0.25">
      <c r="A249" s="475"/>
      <c r="B249" s="476"/>
      <c r="C249" s="476"/>
      <c r="D249" s="476"/>
      <c r="E249" s="477"/>
      <c r="F249" s="569"/>
      <c r="G249" s="569"/>
      <c r="H249" s="492"/>
      <c r="I249" s="493"/>
      <c r="J249" s="570"/>
      <c r="K249" s="570"/>
      <c r="L249" s="365"/>
      <c r="M249" s="365"/>
      <c r="N249" s="365"/>
      <c r="O249" s="365"/>
      <c r="P249" s="365"/>
      <c r="Q249" s="494">
        <f t="shared" si="16"/>
        <v>0</v>
      </c>
      <c r="R249" s="494"/>
      <c r="S249" s="494"/>
      <c r="T249" s="494">
        <f t="shared" si="17"/>
        <v>0</v>
      </c>
      <c r="U249" s="494"/>
      <c r="V249" s="494"/>
      <c r="W249" s="494">
        <f t="shared" si="18"/>
        <v>0</v>
      </c>
      <c r="X249" s="494"/>
      <c r="Y249" s="494"/>
      <c r="Z249" s="494"/>
      <c r="AA249"/>
    </row>
    <row r="250" spans="1:27" ht="39" customHeight="1" x14ac:dyDescent="0.25">
      <c r="A250" s="475"/>
      <c r="B250" s="476"/>
      <c r="C250" s="476"/>
      <c r="D250" s="476"/>
      <c r="E250" s="477"/>
      <c r="F250" s="569"/>
      <c r="G250" s="569"/>
      <c r="H250" s="492"/>
      <c r="I250" s="493"/>
      <c r="J250" s="570"/>
      <c r="K250" s="570"/>
      <c r="L250" s="365"/>
      <c r="M250" s="365"/>
      <c r="N250" s="365"/>
      <c r="O250" s="365"/>
      <c r="P250" s="365"/>
      <c r="Q250" s="494">
        <f t="shared" si="16"/>
        <v>0</v>
      </c>
      <c r="R250" s="494"/>
      <c r="S250" s="494"/>
      <c r="T250" s="494">
        <f t="shared" si="17"/>
        <v>0</v>
      </c>
      <c r="U250" s="494"/>
      <c r="V250" s="494"/>
      <c r="W250" s="494">
        <f t="shared" si="18"/>
        <v>0</v>
      </c>
      <c r="X250" s="494"/>
      <c r="Y250" s="494"/>
      <c r="Z250" s="494"/>
      <c r="AA250"/>
    </row>
    <row r="252" spans="1:27" ht="85.5" customHeight="1" x14ac:dyDescent="0.25">
      <c r="A252" s="514" t="s">
        <v>268</v>
      </c>
      <c r="B252" s="514"/>
      <c r="C252" s="514"/>
      <c r="D252" s="514"/>
      <c r="E252" s="514"/>
      <c r="F252" s="514"/>
      <c r="G252" s="514"/>
      <c r="H252" s="514"/>
      <c r="I252" s="514"/>
      <c r="J252" s="514"/>
      <c r="K252" s="514"/>
      <c r="L252" s="514"/>
      <c r="M252" s="514"/>
      <c r="N252" s="514"/>
      <c r="O252" s="514"/>
      <c r="P252" s="514"/>
      <c r="Q252" s="514"/>
      <c r="R252" s="514"/>
      <c r="S252" s="514"/>
      <c r="T252" s="514"/>
      <c r="U252" s="514"/>
      <c r="V252" s="514"/>
      <c r="W252" s="514"/>
      <c r="X252" s="514"/>
      <c r="Y252" s="514"/>
      <c r="Z252" s="514"/>
    </row>
    <row r="253" spans="1:27" ht="19.5" customHeight="1" x14ac:dyDescent="0.25">
      <c r="A253" s="133" t="s">
        <v>394</v>
      </c>
      <c r="T253" s="317">
        <f>SUM(W260:Z273)</f>
        <v>950</v>
      </c>
      <c r="U253" s="318"/>
      <c r="V253" s="318"/>
      <c r="W253" s="318"/>
      <c r="X253" s="318"/>
      <c r="Y253" s="318"/>
      <c r="Z253" s="319"/>
      <c r="AA253" s="70"/>
    </row>
    <row r="254" spans="1:27" x14ac:dyDescent="0.25">
      <c r="A254" s="6"/>
      <c r="T254" s="75"/>
      <c r="U254" s="75"/>
      <c r="V254" s="75"/>
      <c r="W254" s="75"/>
      <c r="X254" s="75"/>
      <c r="Y254" s="75"/>
      <c r="Z254" s="75"/>
      <c r="AA254" s="75"/>
    </row>
    <row r="255" spans="1:27" ht="15" customHeight="1" x14ac:dyDescent="0.25">
      <c r="A255" s="515" t="s">
        <v>374</v>
      </c>
      <c r="B255" s="515"/>
      <c r="C255" s="515"/>
      <c r="D255" s="515"/>
      <c r="E255" s="515"/>
      <c r="F255" s="515"/>
      <c r="G255" s="515"/>
      <c r="H255" s="515"/>
      <c r="I255" s="515"/>
      <c r="J255" s="515"/>
      <c r="K255" s="515"/>
      <c r="L255" s="515"/>
      <c r="M255" s="515"/>
      <c r="N255" s="515"/>
      <c r="O255" s="515"/>
      <c r="P255" s="515"/>
      <c r="Q255" s="515"/>
      <c r="R255" s="515"/>
      <c r="S255" s="515"/>
      <c r="T255" s="515"/>
      <c r="U255" s="515"/>
      <c r="V255" s="515"/>
      <c r="W255" s="515"/>
      <c r="X255" s="515"/>
      <c r="Y255" s="515"/>
      <c r="Z255" s="515"/>
      <c r="AA255" s="122"/>
    </row>
    <row r="257" spans="1:64" ht="15" customHeight="1" x14ac:dyDescent="0.25">
      <c r="A257" s="186" t="s">
        <v>84</v>
      </c>
      <c r="B257" s="187"/>
      <c r="C257" s="187"/>
      <c r="D257" s="187"/>
      <c r="E257" s="187"/>
      <c r="F257" s="187"/>
      <c r="G257" s="187"/>
      <c r="H257" s="187"/>
      <c r="I257" s="192"/>
      <c r="J257" s="215" t="s">
        <v>239</v>
      </c>
      <c r="K257" s="215"/>
      <c r="L257" s="215"/>
      <c r="M257" s="215"/>
      <c r="N257" s="186" t="s">
        <v>85</v>
      </c>
      <c r="O257" s="187"/>
      <c r="P257" s="187"/>
      <c r="Q257" s="187"/>
      <c r="R257" s="187"/>
      <c r="S257" s="192"/>
      <c r="T257" s="186" t="s">
        <v>188</v>
      </c>
      <c r="U257" s="187"/>
      <c r="V257" s="187"/>
      <c r="W257" s="215" t="s">
        <v>240</v>
      </c>
      <c r="X257" s="215"/>
      <c r="Y257" s="215"/>
      <c r="Z257" s="215"/>
    </row>
    <row r="258" spans="1:64" x14ac:dyDescent="0.25">
      <c r="A258" s="188"/>
      <c r="B258" s="189"/>
      <c r="C258" s="189"/>
      <c r="D258" s="189"/>
      <c r="E258" s="189"/>
      <c r="F258" s="189"/>
      <c r="G258" s="189"/>
      <c r="H258" s="189"/>
      <c r="I258" s="193"/>
      <c r="J258" s="215"/>
      <c r="K258" s="215"/>
      <c r="L258" s="215"/>
      <c r="M258" s="215"/>
      <c r="N258" s="188"/>
      <c r="O258" s="189"/>
      <c r="P258" s="189"/>
      <c r="Q258" s="189"/>
      <c r="R258" s="189"/>
      <c r="S258" s="193"/>
      <c r="T258" s="188"/>
      <c r="U258" s="189"/>
      <c r="V258" s="189"/>
      <c r="W258" s="215"/>
      <c r="X258" s="215"/>
      <c r="Y258" s="215"/>
      <c r="Z258" s="215"/>
    </row>
    <row r="259" spans="1:64" ht="35.25" customHeight="1" x14ac:dyDescent="0.25">
      <c r="A259" s="190"/>
      <c r="B259" s="191"/>
      <c r="C259" s="191"/>
      <c r="D259" s="191"/>
      <c r="E259" s="191"/>
      <c r="F259" s="191"/>
      <c r="G259" s="191"/>
      <c r="H259" s="191"/>
      <c r="I259" s="194"/>
      <c r="J259" s="215"/>
      <c r="K259" s="215"/>
      <c r="L259" s="215"/>
      <c r="M259" s="215"/>
      <c r="N259" s="190"/>
      <c r="O259" s="191"/>
      <c r="P259" s="191"/>
      <c r="Q259" s="191"/>
      <c r="R259" s="191"/>
      <c r="S259" s="194"/>
      <c r="T259" s="190"/>
      <c r="U259" s="191"/>
      <c r="V259" s="191"/>
      <c r="W259" s="215"/>
      <c r="X259" s="215"/>
      <c r="Y259" s="215"/>
      <c r="Z259" s="215"/>
    </row>
    <row r="260" spans="1:64" ht="36.75" customHeight="1" x14ac:dyDescent="0.25">
      <c r="A260" s="397" t="s">
        <v>314</v>
      </c>
      <c r="B260" s="398"/>
      <c r="C260" s="398"/>
      <c r="D260" s="398"/>
      <c r="E260" s="398"/>
      <c r="F260" s="398"/>
      <c r="G260" s="398"/>
      <c r="H260" s="398"/>
      <c r="I260" s="399"/>
      <c r="J260" s="516" t="s">
        <v>315</v>
      </c>
      <c r="K260" s="516"/>
      <c r="L260" s="516"/>
      <c r="M260" s="516"/>
      <c r="N260" s="516" t="s">
        <v>308</v>
      </c>
      <c r="O260" s="516"/>
      <c r="P260" s="516"/>
      <c r="Q260" s="516"/>
      <c r="R260" s="516"/>
      <c r="S260" s="516"/>
      <c r="T260" s="517">
        <v>1200</v>
      </c>
      <c r="U260" s="518"/>
      <c r="V260" s="518"/>
      <c r="W260" s="513"/>
      <c r="X260" s="513"/>
      <c r="Y260" s="513"/>
      <c r="Z260" s="513"/>
    </row>
    <row r="261" spans="1:64" ht="36.75" customHeight="1" x14ac:dyDescent="0.25">
      <c r="A261" s="397" t="s">
        <v>314</v>
      </c>
      <c r="B261" s="398"/>
      <c r="C261" s="398"/>
      <c r="D261" s="398"/>
      <c r="E261" s="398"/>
      <c r="F261" s="398"/>
      <c r="G261" s="398"/>
      <c r="H261" s="398"/>
      <c r="I261" s="399"/>
      <c r="J261" s="516" t="s">
        <v>315</v>
      </c>
      <c r="K261" s="516"/>
      <c r="L261" s="516"/>
      <c r="M261" s="516"/>
      <c r="N261" s="516" t="s">
        <v>317</v>
      </c>
      <c r="O261" s="516"/>
      <c r="P261" s="516"/>
      <c r="Q261" s="516"/>
      <c r="R261" s="516"/>
      <c r="S261" s="516"/>
      <c r="T261" s="517">
        <v>1150</v>
      </c>
      <c r="U261" s="518"/>
      <c r="V261" s="518"/>
      <c r="W261" s="513"/>
      <c r="X261" s="513"/>
      <c r="Y261" s="513"/>
      <c r="Z261" s="513"/>
    </row>
    <row r="262" spans="1:64" ht="36.75" customHeight="1" x14ac:dyDescent="0.25">
      <c r="A262" s="397" t="s">
        <v>314</v>
      </c>
      <c r="B262" s="398"/>
      <c r="C262" s="398"/>
      <c r="D262" s="398"/>
      <c r="E262" s="398"/>
      <c r="F262" s="398"/>
      <c r="G262" s="398"/>
      <c r="H262" s="398"/>
      <c r="I262" s="399"/>
      <c r="J262" s="516" t="s">
        <v>315</v>
      </c>
      <c r="K262" s="516"/>
      <c r="L262" s="516"/>
      <c r="M262" s="516"/>
      <c r="N262" s="516" t="s">
        <v>316</v>
      </c>
      <c r="O262" s="516"/>
      <c r="P262" s="516"/>
      <c r="Q262" s="516"/>
      <c r="R262" s="516"/>
      <c r="S262" s="516"/>
      <c r="T262" s="517">
        <v>950</v>
      </c>
      <c r="U262" s="518"/>
      <c r="V262" s="518"/>
      <c r="W262" s="513">
        <f>T262</f>
        <v>950</v>
      </c>
      <c r="X262" s="513"/>
      <c r="Y262" s="513"/>
      <c r="Z262" s="513"/>
    </row>
    <row r="263" spans="1:64" ht="36.75" customHeight="1" x14ac:dyDescent="0.25">
      <c r="A263" s="397"/>
      <c r="B263" s="398"/>
      <c r="C263" s="398"/>
      <c r="D263" s="398"/>
      <c r="E263" s="398"/>
      <c r="F263" s="398"/>
      <c r="G263" s="398"/>
      <c r="H263" s="398"/>
      <c r="I263" s="399"/>
      <c r="J263" s="516"/>
      <c r="K263" s="516"/>
      <c r="L263" s="516"/>
      <c r="M263" s="516"/>
      <c r="N263" s="516"/>
      <c r="O263" s="516"/>
      <c r="P263" s="516"/>
      <c r="Q263" s="516"/>
      <c r="R263" s="516"/>
      <c r="S263" s="516"/>
      <c r="T263" s="517"/>
      <c r="U263" s="518"/>
      <c r="V263" s="518"/>
      <c r="W263" s="513"/>
      <c r="X263" s="513"/>
      <c r="Y263" s="513"/>
      <c r="Z263" s="513"/>
    </row>
    <row r="264" spans="1:64" ht="36.75" customHeight="1" x14ac:dyDescent="0.25">
      <c r="A264" s="397"/>
      <c r="B264" s="398"/>
      <c r="C264" s="398"/>
      <c r="D264" s="398"/>
      <c r="E264" s="398"/>
      <c r="F264" s="398"/>
      <c r="G264" s="398"/>
      <c r="H264" s="398"/>
      <c r="I264" s="399"/>
      <c r="J264" s="516"/>
      <c r="K264" s="516"/>
      <c r="L264" s="516"/>
      <c r="M264" s="516"/>
      <c r="N264" s="516"/>
      <c r="O264" s="516"/>
      <c r="P264" s="516"/>
      <c r="Q264" s="516"/>
      <c r="R264" s="516"/>
      <c r="S264" s="516"/>
      <c r="T264" s="517"/>
      <c r="U264" s="518"/>
      <c r="V264" s="518"/>
      <c r="W264" s="513"/>
      <c r="X264" s="513"/>
      <c r="Y264" s="513"/>
      <c r="Z264" s="513"/>
    </row>
    <row r="265" spans="1:64" ht="36.75" customHeight="1" x14ac:dyDescent="0.25">
      <c r="A265" s="397"/>
      <c r="B265" s="398"/>
      <c r="C265" s="398"/>
      <c r="D265" s="398"/>
      <c r="E265" s="398"/>
      <c r="F265" s="398"/>
      <c r="G265" s="398"/>
      <c r="H265" s="398"/>
      <c r="I265" s="399"/>
      <c r="J265" s="516"/>
      <c r="K265" s="516"/>
      <c r="L265" s="516"/>
      <c r="M265" s="516"/>
      <c r="N265" s="516"/>
      <c r="O265" s="516"/>
      <c r="P265" s="516"/>
      <c r="Q265" s="516"/>
      <c r="R265" s="516"/>
      <c r="S265" s="516"/>
      <c r="T265" s="517"/>
      <c r="U265" s="518"/>
      <c r="V265" s="518"/>
      <c r="W265" s="513"/>
      <c r="X265" s="513"/>
      <c r="Y265" s="513"/>
      <c r="Z265" s="513"/>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row>
    <row r="266" spans="1:64" ht="36.75" customHeight="1" x14ac:dyDescent="0.25">
      <c r="A266" s="397"/>
      <c r="B266" s="398"/>
      <c r="C266" s="398"/>
      <c r="D266" s="398"/>
      <c r="E266" s="398"/>
      <c r="F266" s="398"/>
      <c r="G266" s="398"/>
      <c r="H266" s="398"/>
      <c r="I266" s="399"/>
      <c r="J266" s="516"/>
      <c r="K266" s="516"/>
      <c r="L266" s="516"/>
      <c r="M266" s="516"/>
      <c r="N266" s="516"/>
      <c r="O266" s="516"/>
      <c r="P266" s="516"/>
      <c r="Q266" s="516"/>
      <c r="R266" s="516"/>
      <c r="S266" s="516"/>
      <c r="T266" s="517"/>
      <c r="U266" s="518"/>
      <c r="V266" s="518"/>
      <c r="W266" s="513"/>
      <c r="X266" s="513"/>
      <c r="Y266" s="513"/>
      <c r="Z266" s="513"/>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row>
    <row r="267" spans="1:64" ht="36.75" customHeight="1" x14ac:dyDescent="0.25">
      <c r="A267" s="397"/>
      <c r="B267" s="398"/>
      <c r="C267" s="398"/>
      <c r="D267" s="398"/>
      <c r="E267" s="398"/>
      <c r="F267" s="398"/>
      <c r="G267" s="398"/>
      <c r="H267" s="398"/>
      <c r="I267" s="399"/>
      <c r="J267" s="516"/>
      <c r="K267" s="516"/>
      <c r="L267" s="516"/>
      <c r="M267" s="516"/>
      <c r="N267" s="516"/>
      <c r="O267" s="516"/>
      <c r="P267" s="516"/>
      <c r="Q267" s="516"/>
      <c r="R267" s="516"/>
      <c r="S267" s="516"/>
      <c r="T267" s="517"/>
      <c r="U267" s="518"/>
      <c r="V267" s="518"/>
      <c r="W267" s="513"/>
      <c r="X267" s="513"/>
      <c r="Y267" s="513"/>
      <c r="Z267" s="513"/>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row>
    <row r="268" spans="1:64" ht="36.75" customHeight="1" x14ac:dyDescent="0.25">
      <c r="A268" s="397"/>
      <c r="B268" s="398"/>
      <c r="C268" s="398"/>
      <c r="D268" s="398"/>
      <c r="E268" s="398"/>
      <c r="F268" s="398"/>
      <c r="G268" s="398"/>
      <c r="H268" s="398"/>
      <c r="I268" s="399"/>
      <c r="J268" s="516"/>
      <c r="K268" s="516"/>
      <c r="L268" s="516"/>
      <c r="M268" s="516"/>
      <c r="N268" s="516"/>
      <c r="O268" s="516"/>
      <c r="P268" s="516"/>
      <c r="Q268" s="516"/>
      <c r="R268" s="516"/>
      <c r="S268" s="516"/>
      <c r="T268" s="517"/>
      <c r="U268" s="518"/>
      <c r="V268" s="518"/>
      <c r="W268" s="513"/>
      <c r="X268" s="513"/>
      <c r="Y268" s="513"/>
      <c r="Z268" s="513"/>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row>
    <row r="269" spans="1:64" ht="36.75" customHeight="1" x14ac:dyDescent="0.25">
      <c r="A269" s="397"/>
      <c r="B269" s="398"/>
      <c r="C269" s="398"/>
      <c r="D269" s="398"/>
      <c r="E269" s="398"/>
      <c r="F269" s="398"/>
      <c r="G269" s="398"/>
      <c r="H269" s="398"/>
      <c r="I269" s="399"/>
      <c r="J269" s="516"/>
      <c r="K269" s="516"/>
      <c r="L269" s="516"/>
      <c r="M269" s="516"/>
      <c r="N269" s="516"/>
      <c r="O269" s="516"/>
      <c r="P269" s="516"/>
      <c r="Q269" s="516"/>
      <c r="R269" s="516"/>
      <c r="S269" s="516"/>
      <c r="T269" s="517"/>
      <c r="U269" s="518"/>
      <c r="V269" s="518"/>
      <c r="W269" s="513"/>
      <c r="X269" s="513"/>
      <c r="Y269" s="513"/>
      <c r="Z269" s="513"/>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row>
    <row r="270" spans="1:64" ht="36.75" customHeight="1" x14ac:dyDescent="0.25">
      <c r="A270" s="397"/>
      <c r="B270" s="398"/>
      <c r="C270" s="398"/>
      <c r="D270" s="398"/>
      <c r="E270" s="398"/>
      <c r="F270" s="398"/>
      <c r="G270" s="398"/>
      <c r="H270" s="398"/>
      <c r="I270" s="399"/>
      <c r="J270" s="516"/>
      <c r="K270" s="516"/>
      <c r="L270" s="516"/>
      <c r="M270" s="516"/>
      <c r="N270" s="516"/>
      <c r="O270" s="516"/>
      <c r="P270" s="516"/>
      <c r="Q270" s="516"/>
      <c r="R270" s="516"/>
      <c r="S270" s="516"/>
      <c r="T270" s="517"/>
      <c r="U270" s="518"/>
      <c r="V270" s="518"/>
      <c r="W270" s="513"/>
      <c r="X270" s="513"/>
      <c r="Y270" s="513"/>
      <c r="Z270" s="513"/>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row>
    <row r="271" spans="1:64" ht="36.75" customHeight="1" x14ac:dyDescent="0.25">
      <c r="A271" s="397"/>
      <c r="B271" s="398"/>
      <c r="C271" s="398"/>
      <c r="D271" s="398"/>
      <c r="E271" s="398"/>
      <c r="F271" s="398"/>
      <c r="G271" s="398"/>
      <c r="H271" s="398"/>
      <c r="I271" s="399"/>
      <c r="J271" s="516"/>
      <c r="K271" s="516"/>
      <c r="L271" s="516"/>
      <c r="M271" s="516"/>
      <c r="N271" s="516"/>
      <c r="O271" s="516"/>
      <c r="P271" s="516"/>
      <c r="Q271" s="516"/>
      <c r="R271" s="516"/>
      <c r="S271" s="516"/>
      <c r="T271" s="517"/>
      <c r="U271" s="518"/>
      <c r="V271" s="518"/>
      <c r="W271" s="513"/>
      <c r="X271" s="513"/>
      <c r="Y271" s="513"/>
      <c r="Z271" s="513"/>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row>
    <row r="272" spans="1:64" ht="36.75" customHeight="1" x14ac:dyDescent="0.25">
      <c r="A272" s="397"/>
      <c r="B272" s="398"/>
      <c r="C272" s="398"/>
      <c r="D272" s="398"/>
      <c r="E272" s="398"/>
      <c r="F272" s="398"/>
      <c r="G272" s="398"/>
      <c r="H272" s="398"/>
      <c r="I272" s="399"/>
      <c r="J272" s="516"/>
      <c r="K272" s="516"/>
      <c r="L272" s="516"/>
      <c r="M272" s="516"/>
      <c r="N272" s="516"/>
      <c r="O272" s="516"/>
      <c r="P272" s="516"/>
      <c r="Q272" s="516"/>
      <c r="R272" s="516"/>
      <c r="S272" s="516"/>
      <c r="T272" s="517"/>
      <c r="U272" s="518"/>
      <c r="V272" s="518"/>
      <c r="W272" s="513"/>
      <c r="X272" s="513"/>
      <c r="Y272" s="513"/>
      <c r="Z272" s="513"/>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row>
    <row r="273" spans="1:64" ht="36.75" customHeight="1" x14ac:dyDescent="0.25">
      <c r="A273" s="397"/>
      <c r="B273" s="398"/>
      <c r="C273" s="398"/>
      <c r="D273" s="398"/>
      <c r="E273" s="398"/>
      <c r="F273" s="398"/>
      <c r="G273" s="398"/>
      <c r="H273" s="398"/>
      <c r="I273" s="399"/>
      <c r="J273" s="516"/>
      <c r="K273" s="516"/>
      <c r="L273" s="516"/>
      <c r="M273" s="516"/>
      <c r="N273" s="516"/>
      <c r="O273" s="516"/>
      <c r="P273" s="516"/>
      <c r="Q273" s="516"/>
      <c r="R273" s="516"/>
      <c r="S273" s="516"/>
      <c r="T273" s="517"/>
      <c r="U273" s="518"/>
      <c r="V273" s="518"/>
      <c r="W273" s="513"/>
      <c r="X273" s="513"/>
      <c r="Y273" s="513"/>
      <c r="Z273" s="513"/>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row>
    <row r="274" spans="1:64" x14ac:dyDescent="0.25">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row>
    <row r="275" spans="1:64" x14ac:dyDescent="0.25">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row>
    <row r="276" spans="1:64" x14ac:dyDescent="0.25">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row>
    <row r="279" spans="1:64" ht="21" customHeight="1" x14ac:dyDescent="0.25">
      <c r="A279" s="124" t="s">
        <v>395</v>
      </c>
      <c r="B279" s="125"/>
      <c r="C279" s="125"/>
      <c r="D279" s="125"/>
      <c r="E279" s="125"/>
      <c r="F279" s="125"/>
      <c r="G279" s="125"/>
      <c r="H279" s="125"/>
      <c r="I279" s="125"/>
      <c r="J279" s="125"/>
      <c r="K279" s="125"/>
      <c r="T279" s="317">
        <f>SUM(V285:Y296)</f>
        <v>473</v>
      </c>
      <c r="U279" s="318"/>
      <c r="V279" s="318"/>
      <c r="W279" s="318"/>
      <c r="X279" s="318"/>
      <c r="Y279" s="318"/>
      <c r="Z279" s="319"/>
    </row>
    <row r="280" spans="1:64" x14ac:dyDescent="0.25">
      <c r="A280" s="23"/>
    </row>
    <row r="282" spans="1:64" ht="15" customHeight="1" x14ac:dyDescent="0.25">
      <c r="A282" s="501" t="s">
        <v>249</v>
      </c>
      <c r="B282" s="502"/>
      <c r="C282" s="502"/>
      <c r="D282" s="502"/>
      <c r="E282" s="502"/>
      <c r="F282" s="502"/>
      <c r="G282" s="502"/>
      <c r="H282" s="502"/>
      <c r="I282" s="502"/>
      <c r="J282" s="503"/>
      <c r="K282" s="501" t="s">
        <v>185</v>
      </c>
      <c r="L282" s="502"/>
      <c r="M282" s="502"/>
      <c r="N282" s="502"/>
      <c r="O282" s="502"/>
      <c r="P282" s="501" t="s">
        <v>186</v>
      </c>
      <c r="Q282" s="502"/>
      <c r="R282" s="502"/>
      <c r="S282" s="501" t="s">
        <v>250</v>
      </c>
      <c r="T282" s="502"/>
      <c r="U282" s="503"/>
      <c r="V282" s="215" t="s">
        <v>54</v>
      </c>
      <c r="W282" s="215"/>
      <c r="X282" s="215"/>
      <c r="Y282" s="215"/>
    </row>
    <row r="283" spans="1:64" ht="22.5" customHeight="1" x14ac:dyDescent="0.25">
      <c r="A283" s="504"/>
      <c r="B283" s="505"/>
      <c r="C283" s="505"/>
      <c r="D283" s="505"/>
      <c r="E283" s="505"/>
      <c r="F283" s="505"/>
      <c r="G283" s="505"/>
      <c r="H283" s="505"/>
      <c r="I283" s="505"/>
      <c r="J283" s="506"/>
      <c r="K283" s="504"/>
      <c r="L283" s="505"/>
      <c r="M283" s="505"/>
      <c r="N283" s="505"/>
      <c r="O283" s="505"/>
      <c r="P283" s="504"/>
      <c r="Q283" s="505"/>
      <c r="R283" s="505"/>
      <c r="S283" s="504"/>
      <c r="T283" s="505"/>
      <c r="U283" s="506"/>
      <c r="V283" s="215"/>
      <c r="W283" s="215"/>
      <c r="X283" s="215"/>
      <c r="Y283" s="215"/>
    </row>
    <row r="284" spans="1:64" ht="27.75" customHeight="1" x14ac:dyDescent="0.25">
      <c r="A284" s="507"/>
      <c r="B284" s="508"/>
      <c r="C284" s="508"/>
      <c r="D284" s="508"/>
      <c r="E284" s="508"/>
      <c r="F284" s="508"/>
      <c r="G284" s="508"/>
      <c r="H284" s="508"/>
      <c r="I284" s="508"/>
      <c r="J284" s="509"/>
      <c r="K284" s="507"/>
      <c r="L284" s="508"/>
      <c r="M284" s="508"/>
      <c r="N284" s="508"/>
      <c r="O284" s="508"/>
      <c r="P284" s="507"/>
      <c r="Q284" s="508"/>
      <c r="R284" s="508"/>
      <c r="S284" s="507"/>
      <c r="T284" s="508"/>
      <c r="U284" s="509"/>
      <c r="V284" s="215"/>
      <c r="W284" s="215"/>
      <c r="X284" s="215"/>
      <c r="Y284" s="215"/>
    </row>
    <row r="285" spans="1:64" s="56" customFormat="1" ht="43.5" customHeight="1" x14ac:dyDescent="0.25">
      <c r="A285" s="525" t="s">
        <v>381</v>
      </c>
      <c r="B285" s="526"/>
      <c r="C285" s="526"/>
      <c r="D285" s="526"/>
      <c r="E285" s="526"/>
      <c r="F285" s="526"/>
      <c r="G285" s="526"/>
      <c r="H285" s="526"/>
      <c r="I285" s="526"/>
      <c r="J285" s="527"/>
      <c r="K285" s="519" t="s">
        <v>327</v>
      </c>
      <c r="L285" s="520"/>
      <c r="M285" s="520"/>
      <c r="N285" s="520"/>
      <c r="O285" s="528"/>
      <c r="P285" s="521">
        <v>80</v>
      </c>
      <c r="Q285" s="522"/>
      <c r="R285" s="523"/>
      <c r="S285" s="510">
        <v>1</v>
      </c>
      <c r="T285" s="511"/>
      <c r="U285" s="512"/>
      <c r="V285" s="524">
        <f>P285*S285</f>
        <v>80</v>
      </c>
      <c r="W285" s="524"/>
      <c r="X285" s="524"/>
      <c r="Y285" s="524"/>
      <c r="Z285" s="55"/>
      <c r="AA285" s="55"/>
      <c r="AK285"/>
      <c r="AL285"/>
      <c r="AM285"/>
      <c r="AN285"/>
      <c r="AO285"/>
      <c r="AP285"/>
      <c r="AQ285"/>
      <c r="AR285"/>
      <c r="AS285"/>
      <c r="AT285"/>
      <c r="AU285"/>
      <c r="AV285"/>
      <c r="AW285"/>
      <c r="AX285"/>
      <c r="AY285"/>
      <c r="AZ285"/>
      <c r="BA285"/>
      <c r="BB285"/>
      <c r="BC285"/>
      <c r="BD285"/>
      <c r="BE285"/>
      <c r="BF285"/>
      <c r="BG285"/>
      <c r="BH285"/>
      <c r="BI285"/>
      <c r="BJ285"/>
      <c r="BK285"/>
      <c r="BL285"/>
    </row>
    <row r="286" spans="1:64" s="56" customFormat="1" ht="43.5" customHeight="1" x14ac:dyDescent="0.25">
      <c r="A286" s="525" t="s">
        <v>382</v>
      </c>
      <c r="B286" s="526"/>
      <c r="C286" s="526"/>
      <c r="D286" s="526"/>
      <c r="E286" s="526"/>
      <c r="F286" s="526"/>
      <c r="G286" s="526"/>
      <c r="H286" s="526"/>
      <c r="I286" s="526"/>
      <c r="J286" s="527"/>
      <c r="K286" s="519" t="s">
        <v>327</v>
      </c>
      <c r="L286" s="520"/>
      <c r="M286" s="520"/>
      <c r="N286" s="520"/>
      <c r="O286" s="528"/>
      <c r="P286" s="521">
        <v>96</v>
      </c>
      <c r="Q286" s="522"/>
      <c r="R286" s="523"/>
      <c r="S286" s="510">
        <v>1</v>
      </c>
      <c r="T286" s="511"/>
      <c r="U286" s="512"/>
      <c r="V286" s="524">
        <f t="shared" ref="V286:V288" si="20">P286*S286</f>
        <v>96</v>
      </c>
      <c r="W286" s="524"/>
      <c r="X286" s="524"/>
      <c r="Y286" s="524"/>
      <c r="Z286" s="55"/>
      <c r="AA286" s="55"/>
      <c r="AK286"/>
      <c r="AL286"/>
      <c r="AM286"/>
      <c r="AN286"/>
      <c r="AO286"/>
      <c r="AP286"/>
      <c r="AQ286"/>
      <c r="AR286"/>
      <c r="AS286"/>
      <c r="AT286"/>
      <c r="AU286"/>
      <c r="AV286"/>
      <c r="AW286"/>
      <c r="AX286"/>
      <c r="AY286"/>
      <c r="AZ286"/>
      <c r="BA286"/>
      <c r="BB286"/>
      <c r="BC286"/>
      <c r="BD286"/>
      <c r="BE286"/>
      <c r="BF286"/>
      <c r="BG286"/>
      <c r="BH286"/>
      <c r="BI286"/>
      <c r="BJ286"/>
      <c r="BK286"/>
      <c r="BL286"/>
    </row>
    <row r="287" spans="1:64" s="56" customFormat="1" ht="43.5" customHeight="1" x14ac:dyDescent="0.25">
      <c r="A287" s="525" t="s">
        <v>383</v>
      </c>
      <c r="B287" s="526"/>
      <c r="C287" s="526"/>
      <c r="D287" s="526"/>
      <c r="E287" s="526"/>
      <c r="F287" s="526"/>
      <c r="G287" s="526"/>
      <c r="H287" s="526"/>
      <c r="I287" s="526"/>
      <c r="J287" s="527"/>
      <c r="K287" s="519" t="s">
        <v>327</v>
      </c>
      <c r="L287" s="520"/>
      <c r="M287" s="520"/>
      <c r="N287" s="520"/>
      <c r="O287" s="528"/>
      <c r="P287" s="521">
        <v>24</v>
      </c>
      <c r="Q287" s="522"/>
      <c r="R287" s="523"/>
      <c r="S287" s="510">
        <v>3</v>
      </c>
      <c r="T287" s="511"/>
      <c r="U287" s="512"/>
      <c r="V287" s="524">
        <f t="shared" si="20"/>
        <v>72</v>
      </c>
      <c r="W287" s="524"/>
      <c r="X287" s="524"/>
      <c r="Y287" s="524"/>
      <c r="Z287" s="55"/>
      <c r="AA287" s="55"/>
      <c r="AK287"/>
      <c r="AL287"/>
      <c r="AM287"/>
      <c r="AN287"/>
      <c r="AO287"/>
      <c r="AP287"/>
      <c r="AQ287"/>
      <c r="AR287"/>
      <c r="AS287"/>
      <c r="AT287"/>
      <c r="AU287"/>
      <c r="AV287"/>
      <c r="AW287"/>
      <c r="AX287"/>
      <c r="AY287"/>
      <c r="AZ287"/>
      <c r="BA287"/>
      <c r="BB287"/>
      <c r="BC287"/>
      <c r="BD287"/>
      <c r="BE287"/>
      <c r="BF287"/>
      <c r="BG287"/>
      <c r="BH287"/>
      <c r="BI287"/>
      <c r="BJ287"/>
      <c r="BK287"/>
      <c r="BL287"/>
    </row>
    <row r="288" spans="1:64" s="56" customFormat="1" ht="43.5" customHeight="1" x14ac:dyDescent="0.25">
      <c r="A288" s="525" t="s">
        <v>384</v>
      </c>
      <c r="B288" s="526"/>
      <c r="C288" s="526"/>
      <c r="D288" s="526"/>
      <c r="E288" s="526"/>
      <c r="F288" s="526"/>
      <c r="G288" s="526"/>
      <c r="H288" s="526"/>
      <c r="I288" s="526"/>
      <c r="J288" s="527"/>
      <c r="K288" s="519" t="s">
        <v>327</v>
      </c>
      <c r="L288" s="520"/>
      <c r="M288" s="520"/>
      <c r="N288" s="520"/>
      <c r="O288" s="528"/>
      <c r="P288" s="521">
        <v>30</v>
      </c>
      <c r="Q288" s="522"/>
      <c r="R288" s="523"/>
      <c r="S288" s="510">
        <v>3</v>
      </c>
      <c r="T288" s="511"/>
      <c r="U288" s="512"/>
      <c r="V288" s="524">
        <f t="shared" si="20"/>
        <v>90</v>
      </c>
      <c r="W288" s="524"/>
      <c r="X288" s="524"/>
      <c r="Y288" s="524"/>
      <c r="Z288" s="55"/>
      <c r="AA288" s="55"/>
      <c r="AK288"/>
      <c r="AL288"/>
      <c r="AM288"/>
      <c r="AN288"/>
      <c r="AO288"/>
      <c r="AP288"/>
      <c r="AQ288"/>
      <c r="AR288"/>
      <c r="AS288"/>
      <c r="AT288"/>
      <c r="AU288"/>
      <c r="AV288"/>
      <c r="AW288"/>
      <c r="AX288"/>
      <c r="AY288"/>
      <c r="AZ288"/>
      <c r="BA288"/>
      <c r="BB288"/>
      <c r="BC288"/>
      <c r="BD288"/>
      <c r="BE288"/>
      <c r="BF288"/>
      <c r="BG288"/>
      <c r="BH288"/>
      <c r="BI288"/>
      <c r="BJ288"/>
      <c r="BK288"/>
      <c r="BL288"/>
    </row>
    <row r="289" spans="1:64" s="56" customFormat="1" ht="43.5" customHeight="1" x14ac:dyDescent="0.25">
      <c r="A289" s="525" t="s">
        <v>385</v>
      </c>
      <c r="B289" s="526"/>
      <c r="C289" s="526"/>
      <c r="D289" s="526"/>
      <c r="E289" s="526"/>
      <c r="F289" s="526"/>
      <c r="G289" s="526"/>
      <c r="H289" s="526"/>
      <c r="I289" s="526"/>
      <c r="J289" s="527"/>
      <c r="K289" s="519" t="s">
        <v>327</v>
      </c>
      <c r="L289" s="520"/>
      <c r="M289" s="520"/>
      <c r="N289" s="520"/>
      <c r="O289" s="528"/>
      <c r="P289" s="521">
        <v>20</v>
      </c>
      <c r="Q289" s="522"/>
      <c r="R289" s="523"/>
      <c r="S289" s="510">
        <v>3</v>
      </c>
      <c r="T289" s="511"/>
      <c r="U289" s="512"/>
      <c r="V289" s="524">
        <f t="shared" ref="V289:V296" si="21">P289*S289</f>
        <v>60</v>
      </c>
      <c r="W289" s="524"/>
      <c r="X289" s="524"/>
      <c r="Y289" s="524"/>
      <c r="Z289" s="55"/>
      <c r="AA289" s="55"/>
      <c r="AK289"/>
      <c r="AL289"/>
      <c r="AM289"/>
      <c r="AN289"/>
      <c r="AO289"/>
      <c r="AP289"/>
      <c r="AQ289"/>
      <c r="AR289"/>
      <c r="AS289"/>
      <c r="AT289"/>
      <c r="AU289"/>
      <c r="AV289"/>
      <c r="AW289"/>
      <c r="AX289"/>
      <c r="AY289"/>
      <c r="AZ289"/>
      <c r="BA289"/>
      <c r="BB289"/>
      <c r="BC289"/>
      <c r="BD289"/>
      <c r="BE289"/>
      <c r="BF289"/>
      <c r="BG289"/>
      <c r="BH289"/>
      <c r="BI289"/>
      <c r="BJ289"/>
      <c r="BK289"/>
      <c r="BL289"/>
    </row>
    <row r="290" spans="1:64" s="56" customFormat="1" ht="43.5" customHeight="1" x14ac:dyDescent="0.25">
      <c r="A290" s="525" t="s">
        <v>386</v>
      </c>
      <c r="B290" s="526"/>
      <c r="C290" s="526"/>
      <c r="D290" s="526"/>
      <c r="E290" s="526"/>
      <c r="F290" s="526"/>
      <c r="G290" s="526"/>
      <c r="H290" s="526"/>
      <c r="I290" s="526"/>
      <c r="J290" s="527"/>
      <c r="K290" s="519" t="s">
        <v>327</v>
      </c>
      <c r="L290" s="520"/>
      <c r="M290" s="520"/>
      <c r="N290" s="520"/>
      <c r="O290" s="528"/>
      <c r="P290" s="521">
        <v>25</v>
      </c>
      <c r="Q290" s="522"/>
      <c r="R290" s="523"/>
      <c r="S290" s="510">
        <v>3</v>
      </c>
      <c r="T290" s="511"/>
      <c r="U290" s="512"/>
      <c r="V290" s="524">
        <f t="shared" si="21"/>
        <v>75</v>
      </c>
      <c r="W290" s="524"/>
      <c r="X290" s="524"/>
      <c r="Y290" s="524"/>
      <c r="Z290" s="55"/>
      <c r="AA290" s="55"/>
      <c r="AK290"/>
      <c r="AL290"/>
      <c r="AM290"/>
      <c r="AN290"/>
      <c r="AO290"/>
      <c r="AP290"/>
      <c r="AQ290"/>
      <c r="AR290"/>
      <c r="AS290"/>
      <c r="AT290"/>
      <c r="AU290"/>
      <c r="AV290"/>
      <c r="AW290"/>
      <c r="AX290"/>
      <c r="AY290"/>
      <c r="AZ290"/>
      <c r="BA290"/>
      <c r="BB290"/>
      <c r="BC290"/>
      <c r="BD290"/>
      <c r="BE290"/>
      <c r="BF290"/>
      <c r="BG290"/>
      <c r="BH290"/>
      <c r="BI290"/>
      <c r="BJ290"/>
      <c r="BK290"/>
      <c r="BL290"/>
    </row>
    <row r="291" spans="1:64" s="56" customFormat="1" ht="43.5" customHeight="1" x14ac:dyDescent="0.25">
      <c r="A291" s="525"/>
      <c r="B291" s="526"/>
      <c r="C291" s="526"/>
      <c r="D291" s="526"/>
      <c r="E291" s="526"/>
      <c r="F291" s="526"/>
      <c r="G291" s="526"/>
      <c r="H291" s="526"/>
      <c r="I291" s="526"/>
      <c r="J291" s="527"/>
      <c r="K291" s="519"/>
      <c r="L291" s="520"/>
      <c r="M291" s="520"/>
      <c r="N291" s="520"/>
      <c r="O291" s="520"/>
      <c r="P291" s="521"/>
      <c r="Q291" s="522"/>
      <c r="R291" s="523"/>
      <c r="S291" s="510"/>
      <c r="T291" s="511"/>
      <c r="U291" s="512"/>
      <c r="V291" s="524">
        <f t="shared" si="21"/>
        <v>0</v>
      </c>
      <c r="W291" s="524"/>
      <c r="X291" s="524"/>
      <c r="Y291" s="524"/>
      <c r="Z291" s="55"/>
      <c r="AA291" s="55"/>
      <c r="AK291"/>
      <c r="AL291"/>
      <c r="AM291"/>
      <c r="AN291"/>
      <c r="AO291"/>
      <c r="AP291"/>
      <c r="AQ291"/>
      <c r="AR291"/>
      <c r="AS291"/>
      <c r="AT291"/>
      <c r="AU291"/>
      <c r="AV291"/>
      <c r="AW291"/>
      <c r="AX291"/>
      <c r="AY291"/>
      <c r="AZ291"/>
      <c r="BA291"/>
      <c r="BB291"/>
      <c r="BC291"/>
      <c r="BD291"/>
      <c r="BE291"/>
      <c r="BF291"/>
      <c r="BG291"/>
      <c r="BH291"/>
      <c r="BI291"/>
      <c r="BJ291"/>
      <c r="BK291"/>
      <c r="BL291"/>
    </row>
    <row r="292" spans="1:64" s="56" customFormat="1" ht="43.5" customHeight="1" x14ac:dyDescent="0.25">
      <c r="A292" s="525"/>
      <c r="B292" s="526"/>
      <c r="C292" s="526"/>
      <c r="D292" s="526"/>
      <c r="E292" s="526"/>
      <c r="F292" s="526"/>
      <c r="G292" s="526"/>
      <c r="H292" s="526"/>
      <c r="I292" s="526"/>
      <c r="J292" s="527"/>
      <c r="K292" s="519"/>
      <c r="L292" s="520"/>
      <c r="M292" s="520"/>
      <c r="N292" s="520"/>
      <c r="O292" s="520"/>
      <c r="P292" s="521"/>
      <c r="Q292" s="522"/>
      <c r="R292" s="523"/>
      <c r="S292" s="510"/>
      <c r="T292" s="511"/>
      <c r="U292" s="512"/>
      <c r="V292" s="524">
        <f t="shared" si="21"/>
        <v>0</v>
      </c>
      <c r="W292" s="524"/>
      <c r="X292" s="524"/>
      <c r="Y292" s="524"/>
      <c r="Z292" s="55"/>
      <c r="AA292" s="55"/>
      <c r="AK292"/>
      <c r="AL292"/>
      <c r="AM292"/>
      <c r="AN292"/>
      <c r="AO292"/>
      <c r="AP292"/>
      <c r="AQ292"/>
      <c r="AR292"/>
      <c r="AS292"/>
      <c r="AT292"/>
      <c r="AU292"/>
      <c r="AV292"/>
      <c r="AW292"/>
      <c r="AX292"/>
      <c r="AY292"/>
      <c r="AZ292"/>
      <c r="BA292"/>
      <c r="BB292"/>
      <c r="BC292"/>
      <c r="BD292"/>
      <c r="BE292"/>
      <c r="BF292"/>
      <c r="BG292"/>
      <c r="BH292"/>
      <c r="BI292"/>
      <c r="BJ292"/>
      <c r="BK292"/>
      <c r="BL292"/>
    </row>
    <row r="293" spans="1:64" s="56" customFormat="1" ht="43.5" customHeight="1" x14ac:dyDescent="0.25">
      <c r="A293" s="525"/>
      <c r="B293" s="526"/>
      <c r="C293" s="526"/>
      <c r="D293" s="526"/>
      <c r="E293" s="526"/>
      <c r="F293" s="526"/>
      <c r="G293" s="526"/>
      <c r="H293" s="526"/>
      <c r="I293" s="526"/>
      <c r="J293" s="527"/>
      <c r="K293" s="519"/>
      <c r="L293" s="520"/>
      <c r="M293" s="520"/>
      <c r="N293" s="520"/>
      <c r="O293" s="520"/>
      <c r="P293" s="521"/>
      <c r="Q293" s="522"/>
      <c r="R293" s="523"/>
      <c r="S293" s="510"/>
      <c r="T293" s="511"/>
      <c r="U293" s="512"/>
      <c r="V293" s="524">
        <f t="shared" si="21"/>
        <v>0</v>
      </c>
      <c r="W293" s="524"/>
      <c r="X293" s="524"/>
      <c r="Y293" s="524"/>
      <c r="Z293" s="55"/>
      <c r="AA293" s="55"/>
      <c r="AK293"/>
      <c r="AL293"/>
      <c r="AM293"/>
      <c r="AN293"/>
      <c r="AO293"/>
      <c r="AP293"/>
      <c r="AQ293"/>
      <c r="AR293"/>
      <c r="AS293"/>
      <c r="AT293"/>
      <c r="AU293"/>
      <c r="AV293"/>
      <c r="AW293"/>
      <c r="AX293"/>
      <c r="AY293"/>
      <c r="AZ293"/>
      <c r="BA293"/>
      <c r="BB293"/>
      <c r="BC293"/>
      <c r="BD293"/>
      <c r="BE293"/>
      <c r="BF293"/>
      <c r="BG293"/>
      <c r="BH293"/>
      <c r="BI293"/>
      <c r="BJ293"/>
      <c r="BK293"/>
      <c r="BL293"/>
    </row>
    <row r="294" spans="1:64" s="56" customFormat="1" ht="43.5" customHeight="1" x14ac:dyDescent="0.25">
      <c r="A294" s="525"/>
      <c r="B294" s="526"/>
      <c r="C294" s="526"/>
      <c r="D294" s="526"/>
      <c r="E294" s="526"/>
      <c r="F294" s="526"/>
      <c r="G294" s="526"/>
      <c r="H294" s="526"/>
      <c r="I294" s="526"/>
      <c r="J294" s="527"/>
      <c r="K294" s="519"/>
      <c r="L294" s="520"/>
      <c r="M294" s="520"/>
      <c r="N294" s="520"/>
      <c r="O294" s="520"/>
      <c r="P294" s="521"/>
      <c r="Q294" s="522"/>
      <c r="R294" s="523"/>
      <c r="S294" s="510"/>
      <c r="T294" s="511"/>
      <c r="U294" s="512"/>
      <c r="V294" s="524">
        <f t="shared" si="21"/>
        <v>0</v>
      </c>
      <c r="W294" s="524"/>
      <c r="X294" s="524"/>
      <c r="Y294" s="524"/>
      <c r="Z294" s="55"/>
      <c r="AA294" s="55"/>
      <c r="AK294"/>
      <c r="AL294"/>
      <c r="AM294"/>
      <c r="AN294"/>
      <c r="AO294"/>
      <c r="AP294"/>
      <c r="AQ294"/>
      <c r="AR294"/>
      <c r="AS294"/>
      <c r="AT294"/>
      <c r="AU294"/>
      <c r="AV294"/>
      <c r="AW294"/>
      <c r="AX294"/>
      <c r="AY294"/>
      <c r="AZ294"/>
      <c r="BA294"/>
      <c r="BB294"/>
      <c r="BC294"/>
      <c r="BD294"/>
      <c r="BE294"/>
      <c r="BF294"/>
      <c r="BG294"/>
      <c r="BH294"/>
      <c r="BI294"/>
      <c r="BJ294"/>
      <c r="BK294"/>
      <c r="BL294"/>
    </row>
    <row r="295" spans="1:64" s="56" customFormat="1" ht="43.5" customHeight="1" x14ac:dyDescent="0.25">
      <c r="A295" s="525"/>
      <c r="B295" s="526"/>
      <c r="C295" s="526"/>
      <c r="D295" s="526"/>
      <c r="E295" s="526"/>
      <c r="F295" s="526"/>
      <c r="G295" s="526"/>
      <c r="H295" s="526"/>
      <c r="I295" s="526"/>
      <c r="J295" s="527"/>
      <c r="K295" s="519"/>
      <c r="L295" s="520"/>
      <c r="M295" s="520"/>
      <c r="N295" s="520"/>
      <c r="O295" s="520"/>
      <c r="P295" s="521"/>
      <c r="Q295" s="522"/>
      <c r="R295" s="523"/>
      <c r="S295" s="510"/>
      <c r="T295" s="511"/>
      <c r="U295" s="512"/>
      <c r="V295" s="524">
        <f t="shared" si="21"/>
        <v>0</v>
      </c>
      <c r="W295" s="524"/>
      <c r="X295" s="524"/>
      <c r="Y295" s="524"/>
      <c r="Z295" s="55"/>
      <c r="AA295" s="55"/>
      <c r="AK295"/>
      <c r="AL295"/>
      <c r="AM295"/>
      <c r="AN295"/>
      <c r="AO295"/>
      <c r="AP295"/>
      <c r="AQ295"/>
      <c r="AR295"/>
      <c r="AS295"/>
      <c r="AT295"/>
      <c r="AU295"/>
      <c r="AV295"/>
      <c r="AW295"/>
      <c r="AX295"/>
      <c r="AY295"/>
      <c r="AZ295"/>
      <c r="BA295"/>
      <c r="BB295"/>
      <c r="BC295"/>
      <c r="BD295"/>
      <c r="BE295"/>
      <c r="BF295"/>
      <c r="BG295"/>
      <c r="BH295"/>
      <c r="BI295"/>
      <c r="BJ295"/>
      <c r="BK295"/>
      <c r="BL295"/>
    </row>
    <row r="296" spans="1:64" s="56" customFormat="1" ht="43.5" customHeight="1" x14ac:dyDescent="0.25">
      <c r="A296" s="525"/>
      <c r="B296" s="526"/>
      <c r="C296" s="526"/>
      <c r="D296" s="526"/>
      <c r="E296" s="526"/>
      <c r="F296" s="526"/>
      <c r="G296" s="526"/>
      <c r="H296" s="526"/>
      <c r="I296" s="526"/>
      <c r="J296" s="527"/>
      <c r="K296" s="519"/>
      <c r="L296" s="520"/>
      <c r="M296" s="520"/>
      <c r="N296" s="520"/>
      <c r="O296" s="520"/>
      <c r="P296" s="521"/>
      <c r="Q296" s="522"/>
      <c r="R296" s="523"/>
      <c r="S296" s="510"/>
      <c r="T296" s="511"/>
      <c r="U296" s="512"/>
      <c r="V296" s="524">
        <f t="shared" si="21"/>
        <v>0</v>
      </c>
      <c r="W296" s="524"/>
      <c r="X296" s="524"/>
      <c r="Y296" s="524"/>
      <c r="Z296" s="55"/>
      <c r="AA296" s="55"/>
      <c r="AK296"/>
      <c r="AL296"/>
      <c r="AM296"/>
      <c r="AN296"/>
      <c r="AO296"/>
      <c r="AP296"/>
      <c r="AQ296"/>
      <c r="AR296"/>
      <c r="AS296"/>
      <c r="AT296"/>
      <c r="AU296"/>
      <c r="AV296"/>
      <c r="AW296"/>
      <c r="AX296"/>
      <c r="AY296"/>
      <c r="AZ296"/>
      <c r="BA296"/>
      <c r="BB296"/>
      <c r="BC296"/>
      <c r="BD296"/>
      <c r="BE296"/>
      <c r="BF296"/>
      <c r="BG296"/>
      <c r="BH296"/>
      <c r="BI296"/>
      <c r="BJ296"/>
      <c r="BK296"/>
      <c r="BL296"/>
    </row>
    <row r="297" spans="1:64" ht="50.25" customHeight="1" x14ac:dyDescent="0.25"/>
    <row r="298" spans="1:64" ht="15" customHeight="1" x14ac:dyDescent="0.25"/>
    <row r="299" spans="1:64" ht="38.25" customHeight="1" x14ac:dyDescent="0.25">
      <c r="A299" s="549" t="s">
        <v>406</v>
      </c>
      <c r="B299" s="549"/>
      <c r="C299" s="549"/>
      <c r="D299" s="549"/>
      <c r="E299" s="549"/>
      <c r="F299" s="549"/>
      <c r="G299" s="549"/>
      <c r="H299" s="549"/>
      <c r="I299" s="549"/>
      <c r="J299" s="549"/>
      <c r="K299" s="549"/>
      <c r="L299" s="549"/>
      <c r="M299" s="549"/>
      <c r="N299" s="549"/>
      <c r="O299" s="549"/>
      <c r="P299" s="549"/>
      <c r="Q299" s="549"/>
      <c r="R299" s="549"/>
      <c r="S299" s="549"/>
      <c r="T299" s="549"/>
      <c r="U299" s="549"/>
      <c r="V299" s="549"/>
      <c r="W299" s="549"/>
      <c r="X299" s="549"/>
      <c r="Y299" s="549"/>
      <c r="Z299" s="549"/>
    </row>
    <row r="300" spans="1:64" ht="15.75" x14ac:dyDescent="0.25">
      <c r="A300" s="124" t="s">
        <v>396</v>
      </c>
    </row>
    <row r="301" spans="1:64" x14ac:dyDescent="0.25">
      <c r="R301" s="304" t="s">
        <v>190</v>
      </c>
      <c r="S301" s="304"/>
      <c r="T301" s="304"/>
      <c r="U301" s="304"/>
      <c r="V301" s="304" t="s">
        <v>189</v>
      </c>
      <c r="W301" s="304"/>
      <c r="X301" s="304"/>
      <c r="Y301" s="304"/>
      <c r="Z301" s="304"/>
    </row>
    <row r="302" spans="1:64" ht="18.75" customHeight="1" x14ac:dyDescent="0.25">
      <c r="G302" s="98" t="s">
        <v>244</v>
      </c>
      <c r="H302" s="62"/>
      <c r="I302" s="62"/>
      <c r="J302" s="62"/>
      <c r="K302" s="62"/>
      <c r="L302" s="62"/>
      <c r="M302" s="62"/>
      <c r="N302" s="62"/>
      <c r="O302" s="62"/>
      <c r="P302" s="62"/>
      <c r="Q302" s="62"/>
      <c r="R302" s="533">
        <f>V302/(V302+V304+V306)</f>
        <v>0.27997191504300512</v>
      </c>
      <c r="S302" s="534"/>
      <c r="T302" s="534"/>
      <c r="U302" s="535"/>
      <c r="V302" s="530">
        <f>T77</f>
        <v>1595</v>
      </c>
      <c r="W302" s="531"/>
      <c r="X302" s="531"/>
      <c r="Y302" s="531"/>
      <c r="Z302" s="532"/>
    </row>
    <row r="303" spans="1:64" ht="18.75" customHeight="1" x14ac:dyDescent="0.25">
      <c r="G303" s="98" t="s">
        <v>112</v>
      </c>
      <c r="H303" s="62"/>
      <c r="I303" s="62"/>
      <c r="J303" s="62"/>
      <c r="K303" s="62"/>
      <c r="L303" s="62"/>
      <c r="M303" s="62"/>
      <c r="N303" s="62"/>
      <c r="O303" s="62"/>
      <c r="P303" s="62"/>
      <c r="Q303" s="62"/>
      <c r="R303" s="156"/>
      <c r="S303" s="529"/>
      <c r="T303" s="529"/>
      <c r="U303" s="157"/>
      <c r="V303" s="530">
        <f>T134</f>
        <v>3985</v>
      </c>
      <c r="W303" s="531"/>
      <c r="X303" s="531"/>
      <c r="Y303" s="531"/>
      <c r="Z303" s="532"/>
    </row>
    <row r="304" spans="1:64" ht="18.75" customHeight="1" x14ac:dyDescent="0.25">
      <c r="G304" s="98" t="s">
        <v>227</v>
      </c>
      <c r="H304" s="62"/>
      <c r="I304" s="62"/>
      <c r="J304" s="62"/>
      <c r="K304" s="62"/>
      <c r="L304" s="62"/>
      <c r="M304" s="62"/>
      <c r="N304" s="62"/>
      <c r="O304" s="62"/>
      <c r="P304" s="62"/>
      <c r="Q304" s="62"/>
      <c r="R304" s="141"/>
      <c r="S304" s="529"/>
      <c r="T304" s="529"/>
      <c r="U304" s="142"/>
      <c r="V304" s="530">
        <f>T164+T165</f>
        <v>3152</v>
      </c>
      <c r="W304" s="531"/>
      <c r="X304" s="531"/>
      <c r="Y304" s="531"/>
      <c r="Z304" s="532"/>
    </row>
    <row r="305" spans="1:27" ht="18.75" customHeight="1" x14ac:dyDescent="0.25">
      <c r="G305" s="98" t="s">
        <v>228</v>
      </c>
      <c r="H305" s="62"/>
      <c r="I305" s="62"/>
      <c r="J305" s="62"/>
      <c r="K305" s="62"/>
      <c r="L305" s="62"/>
      <c r="M305" s="62"/>
      <c r="N305" s="62"/>
      <c r="O305" s="62"/>
      <c r="P305" s="62"/>
      <c r="Q305" s="62"/>
      <c r="R305" s="141"/>
      <c r="S305" s="529"/>
      <c r="T305" s="529"/>
      <c r="U305" s="142"/>
      <c r="V305" s="530">
        <f>T211+T212+T213</f>
        <v>1576.25</v>
      </c>
      <c r="W305" s="531"/>
      <c r="X305" s="531"/>
      <c r="Y305" s="531"/>
      <c r="Z305" s="532"/>
    </row>
    <row r="306" spans="1:27" ht="18.75" customHeight="1" x14ac:dyDescent="0.25">
      <c r="G306" s="98" t="s">
        <v>245</v>
      </c>
      <c r="H306" s="62"/>
      <c r="I306" s="62"/>
      <c r="J306" s="62"/>
      <c r="K306" s="62"/>
      <c r="L306" s="62"/>
      <c r="M306" s="62"/>
      <c r="N306" s="62"/>
      <c r="O306" s="62"/>
      <c r="P306" s="62"/>
      <c r="Q306" s="62"/>
      <c r="R306" s="141"/>
      <c r="S306" s="529"/>
      <c r="T306" s="529"/>
      <c r="U306" s="142"/>
      <c r="V306" s="530">
        <f>T253</f>
        <v>950</v>
      </c>
      <c r="W306" s="531"/>
      <c r="X306" s="531"/>
      <c r="Y306" s="531"/>
      <c r="Z306" s="532"/>
    </row>
    <row r="307" spans="1:27" ht="18.75" customHeight="1" x14ac:dyDescent="0.25">
      <c r="G307" s="76"/>
      <c r="H307" s="77"/>
      <c r="I307" s="77"/>
      <c r="J307" s="77"/>
      <c r="K307" s="77"/>
      <c r="L307" s="77"/>
      <c r="M307" s="77"/>
      <c r="N307" s="77"/>
      <c r="O307" s="77"/>
      <c r="P307" s="77"/>
      <c r="Q307" s="77" t="s">
        <v>237</v>
      </c>
      <c r="R307" s="309">
        <f>SUM(V302:Z306)</f>
        <v>11258.25</v>
      </c>
      <c r="S307" s="309"/>
      <c r="T307" s="309"/>
      <c r="U307" s="309"/>
      <c r="V307" s="309"/>
      <c r="W307" s="309"/>
      <c r="X307" s="309"/>
      <c r="Y307" s="309"/>
      <c r="Z307" s="309"/>
    </row>
    <row r="308" spans="1:27" ht="18.75" customHeight="1" x14ac:dyDescent="0.25">
      <c r="G308" s="4"/>
      <c r="H308" s="4"/>
      <c r="I308" s="4"/>
      <c r="J308" s="4"/>
      <c r="K308" s="4"/>
      <c r="L308" s="4"/>
      <c r="M308" s="4"/>
      <c r="N308" s="4"/>
      <c r="O308" s="4"/>
      <c r="P308" s="4"/>
      <c r="Q308" s="4"/>
    </row>
    <row r="309" spans="1:27" ht="18.75" customHeight="1" x14ac:dyDescent="0.25">
      <c r="A309" s="124" t="s">
        <v>397</v>
      </c>
      <c r="G309" s="4"/>
      <c r="H309" s="4"/>
      <c r="I309" s="4"/>
      <c r="J309" s="4"/>
      <c r="K309" s="4"/>
      <c r="L309" s="4"/>
      <c r="M309" s="4"/>
      <c r="N309" s="4"/>
      <c r="O309" s="4"/>
      <c r="P309" s="4"/>
      <c r="Q309" s="4"/>
    </row>
    <row r="310" spans="1:27" ht="18.75" customHeight="1" x14ac:dyDescent="0.25">
      <c r="G310" s="4"/>
      <c r="H310" s="4"/>
      <c r="I310" s="4"/>
      <c r="J310" s="4"/>
      <c r="K310" s="4"/>
      <c r="L310" s="4"/>
      <c r="M310" s="4"/>
      <c r="N310" s="4"/>
      <c r="O310" s="4"/>
      <c r="P310" s="4"/>
      <c r="Q310" s="4"/>
      <c r="R310" s="304" t="s">
        <v>190</v>
      </c>
      <c r="S310" s="304"/>
      <c r="T310" s="304"/>
      <c r="U310" s="304"/>
      <c r="V310" s="304" t="s">
        <v>189</v>
      </c>
      <c r="W310" s="304"/>
      <c r="X310" s="304"/>
      <c r="Y310" s="304"/>
      <c r="Z310" s="304"/>
      <c r="AA310"/>
    </row>
    <row r="311" spans="1:27" ht="18.75" customHeight="1" x14ac:dyDescent="0.25">
      <c r="A311" s="63"/>
      <c r="B311" s="99"/>
      <c r="C311" s="62" t="s">
        <v>241</v>
      </c>
      <c r="D311" s="62"/>
      <c r="E311" s="62"/>
      <c r="F311" s="62"/>
      <c r="G311" s="62"/>
      <c r="H311" s="62"/>
      <c r="I311" s="62"/>
      <c r="J311" s="62"/>
      <c r="K311" s="62"/>
      <c r="L311" s="62"/>
      <c r="M311" s="62"/>
      <c r="N311" s="62"/>
      <c r="O311" s="62"/>
      <c r="P311" s="62"/>
      <c r="Q311" s="62"/>
      <c r="R311" s="141"/>
      <c r="S311" s="529"/>
      <c r="T311" s="529"/>
      <c r="U311" s="142"/>
      <c r="V311" s="168">
        <f>T77</f>
        <v>1595</v>
      </c>
      <c r="W311" s="169"/>
      <c r="X311" s="169"/>
      <c r="Y311" s="169"/>
      <c r="Z311" s="170"/>
      <c r="AA311"/>
    </row>
    <row r="312" spans="1:27" ht="18.75" customHeight="1" x14ac:dyDescent="0.25">
      <c r="A312" s="63"/>
      <c r="B312" s="99"/>
      <c r="C312" s="62" t="s">
        <v>242</v>
      </c>
      <c r="D312" s="62"/>
      <c r="E312" s="62"/>
      <c r="F312" s="62"/>
      <c r="G312" s="62"/>
      <c r="H312" s="62"/>
      <c r="I312" s="62"/>
      <c r="J312" s="62"/>
      <c r="K312" s="62"/>
      <c r="L312" s="62"/>
      <c r="M312" s="62"/>
      <c r="N312" s="62"/>
      <c r="O312" s="62"/>
      <c r="P312" s="62"/>
      <c r="Q312" s="62"/>
      <c r="R312" s="141"/>
      <c r="S312" s="529"/>
      <c r="T312" s="529"/>
      <c r="U312" s="142"/>
      <c r="V312" s="168">
        <f>T164+T211</f>
        <v>165.25</v>
      </c>
      <c r="W312" s="169"/>
      <c r="X312" s="169"/>
      <c r="Y312" s="169"/>
      <c r="Z312" s="170"/>
      <c r="AA312"/>
    </row>
    <row r="313" spans="1:27" ht="18.75" customHeight="1" x14ac:dyDescent="0.25">
      <c r="A313" s="63"/>
      <c r="B313" s="99"/>
      <c r="C313" s="62" t="s">
        <v>238</v>
      </c>
      <c r="D313" s="62"/>
      <c r="E313" s="62"/>
      <c r="F313" s="62"/>
      <c r="G313" s="62"/>
      <c r="H313" s="62"/>
      <c r="I313" s="62"/>
      <c r="J313" s="62"/>
      <c r="K313" s="62"/>
      <c r="L313" s="62"/>
      <c r="M313" s="62"/>
      <c r="N313" s="62"/>
      <c r="O313" s="62"/>
      <c r="P313" s="62"/>
      <c r="Q313" s="62"/>
      <c r="R313" s="141"/>
      <c r="S313" s="529"/>
      <c r="T313" s="529"/>
      <c r="U313" s="142"/>
      <c r="V313" s="168">
        <f>T213</f>
        <v>967.5</v>
      </c>
      <c r="W313" s="169"/>
      <c r="X313" s="169"/>
      <c r="Y313" s="169"/>
      <c r="Z313" s="170"/>
      <c r="AA313"/>
    </row>
    <row r="314" spans="1:27" ht="18.75" customHeight="1" x14ac:dyDescent="0.25">
      <c r="A314" s="63"/>
      <c r="C314" s="62" t="s">
        <v>243</v>
      </c>
      <c r="D314" s="62"/>
      <c r="E314" s="62"/>
      <c r="F314" s="62"/>
      <c r="G314" s="62"/>
      <c r="H314" s="62"/>
      <c r="I314" s="62"/>
      <c r="J314" s="62"/>
      <c r="K314" s="62"/>
      <c r="L314" s="62"/>
      <c r="M314" s="62"/>
      <c r="N314" s="62"/>
      <c r="O314" s="62"/>
      <c r="P314" s="62"/>
      <c r="Q314" s="62"/>
      <c r="R314" s="141"/>
      <c r="S314" s="529"/>
      <c r="T314" s="529"/>
      <c r="U314" s="142"/>
      <c r="V314" s="536">
        <v>3500</v>
      </c>
      <c r="W314" s="537"/>
      <c r="X314" s="537"/>
      <c r="Y314" s="537"/>
      <c r="Z314" s="538"/>
      <c r="AA314"/>
    </row>
    <row r="315" spans="1:27" ht="18.75" customHeight="1" x14ac:dyDescent="0.25">
      <c r="A315" s="63"/>
      <c r="B315" s="62" t="s">
        <v>118</v>
      </c>
      <c r="C315" s="62"/>
      <c r="D315" s="62"/>
      <c r="E315" s="62"/>
      <c r="F315" s="62"/>
      <c r="G315" s="62"/>
      <c r="H315" s="62"/>
      <c r="I315" s="62"/>
      <c r="J315" s="62"/>
      <c r="K315" s="62"/>
      <c r="L315" s="62"/>
      <c r="M315" s="62"/>
      <c r="N315" s="62"/>
      <c r="O315" s="62"/>
      <c r="P315" s="62"/>
      <c r="Q315" s="62"/>
      <c r="R315" s="533">
        <f>V315/R307</f>
        <v>0.55317211822441326</v>
      </c>
      <c r="S315" s="534"/>
      <c r="T315" s="534"/>
      <c r="U315" s="535"/>
      <c r="V315" s="168">
        <f>SUM(R311:Z314)</f>
        <v>6227.75</v>
      </c>
      <c r="W315" s="169"/>
      <c r="X315" s="169"/>
      <c r="Y315" s="169"/>
      <c r="Z315" s="170"/>
      <c r="AA315"/>
    </row>
    <row r="316" spans="1:27" ht="8.25" customHeight="1" x14ac:dyDescent="0.25">
      <c r="A316" s="99"/>
      <c r="B316" s="62"/>
      <c r="C316" s="62"/>
      <c r="D316" s="62"/>
      <c r="E316" s="62"/>
      <c r="F316" s="62"/>
      <c r="G316" s="62"/>
      <c r="H316" s="62"/>
      <c r="I316" s="62"/>
      <c r="J316" s="62"/>
      <c r="K316" s="62"/>
      <c r="L316" s="62"/>
      <c r="M316" s="62"/>
      <c r="N316" s="62"/>
      <c r="O316" s="62"/>
      <c r="P316" s="62"/>
      <c r="Q316" s="62"/>
      <c r="R316" s="138"/>
      <c r="S316" s="138"/>
      <c r="T316" s="138"/>
      <c r="U316" s="138"/>
      <c r="V316" s="137"/>
      <c r="W316" s="137"/>
      <c r="X316" s="137"/>
      <c r="Y316" s="137"/>
      <c r="Z316" s="137"/>
      <c r="AA316"/>
    </row>
    <row r="317" spans="1:27" ht="18.75" customHeight="1" x14ac:dyDescent="0.25">
      <c r="A317" s="63"/>
      <c r="C317" s="62" t="s">
        <v>191</v>
      </c>
      <c r="D317" s="62"/>
      <c r="E317" s="62"/>
      <c r="F317" s="62"/>
      <c r="G317" s="62"/>
      <c r="H317" s="62"/>
      <c r="I317" s="62"/>
      <c r="J317" s="62"/>
      <c r="K317" s="62"/>
      <c r="L317" s="62"/>
      <c r="M317" s="62"/>
      <c r="N317" s="62"/>
      <c r="O317" s="62"/>
      <c r="P317" s="62"/>
      <c r="Q317" s="62"/>
      <c r="R317" s="533">
        <f>V317/R307</f>
        <v>4.2013634445850823E-2</v>
      </c>
      <c r="S317" s="534"/>
      <c r="T317" s="534"/>
      <c r="U317" s="535"/>
      <c r="V317" s="168">
        <f>T279</f>
        <v>473</v>
      </c>
      <c r="W317" s="169"/>
      <c r="X317" s="169"/>
      <c r="Y317" s="169"/>
      <c r="Z317" s="170"/>
      <c r="AA317"/>
    </row>
    <row r="318" spans="1:27" ht="42" customHeight="1" x14ac:dyDescent="0.25">
      <c r="A318" s="64"/>
      <c r="B318" s="140"/>
      <c r="C318" s="558" t="s">
        <v>246</v>
      </c>
      <c r="D318" s="558"/>
      <c r="E318" s="558"/>
      <c r="F318" s="558"/>
      <c r="G318" s="558"/>
      <c r="H318" s="558"/>
      <c r="I318" s="558"/>
      <c r="J318" s="558"/>
      <c r="K318" s="558"/>
      <c r="L318" s="558"/>
      <c r="M318" s="558"/>
      <c r="N318" s="558"/>
      <c r="O318" s="558"/>
      <c r="P318" s="558"/>
      <c r="Q318" s="139"/>
      <c r="R318" s="616">
        <f>V318/R307</f>
        <v>0.40481424732973598</v>
      </c>
      <c r="S318" s="617"/>
      <c r="T318" s="617"/>
      <c r="U318" s="618"/>
      <c r="V318" s="619">
        <f>ROUND(R307-V315-V317,2)</f>
        <v>4557.5</v>
      </c>
      <c r="W318" s="620"/>
      <c r="X318" s="620"/>
      <c r="Y318" s="620"/>
      <c r="Z318" s="621"/>
      <c r="AA318"/>
    </row>
    <row r="319" spans="1:27" ht="18.75" customHeight="1" x14ac:dyDescent="0.25">
      <c r="A319" s="64"/>
      <c r="B319" s="62" t="s">
        <v>121</v>
      </c>
      <c r="C319" s="62"/>
      <c r="D319" s="62"/>
      <c r="E319" s="62"/>
      <c r="F319" s="62"/>
      <c r="G319" s="62"/>
      <c r="H319" s="62"/>
      <c r="I319" s="62"/>
      <c r="J319" s="62"/>
      <c r="K319" s="62"/>
      <c r="L319" s="62"/>
      <c r="M319" s="62"/>
      <c r="N319" s="62"/>
      <c r="O319" s="62"/>
      <c r="P319" s="62"/>
      <c r="Q319" s="62"/>
      <c r="R319" s="168">
        <f>V317+V318</f>
        <v>5030.5</v>
      </c>
      <c r="S319" s="169"/>
      <c r="T319" s="169"/>
      <c r="U319" s="169"/>
      <c r="V319" s="169"/>
      <c r="W319" s="169"/>
      <c r="X319" s="169"/>
      <c r="Y319" s="169"/>
      <c r="Z319" s="170"/>
      <c r="AA319"/>
    </row>
    <row r="320" spans="1:27" ht="18.75" customHeight="1" x14ac:dyDescent="0.25">
      <c r="A320" s="114"/>
      <c r="B320" s="114"/>
      <c r="C320" s="115"/>
      <c r="D320" s="115"/>
      <c r="E320" s="115"/>
      <c r="F320" s="116"/>
      <c r="G320" s="109"/>
      <c r="H320" s="110"/>
      <c r="I320" s="110"/>
      <c r="J320" s="110"/>
      <c r="K320" s="110"/>
      <c r="L320" s="110"/>
      <c r="M320" s="110"/>
      <c r="N320" s="110"/>
      <c r="O320" s="110"/>
      <c r="P320" s="110"/>
      <c r="Q320" s="110" t="s">
        <v>318</v>
      </c>
      <c r="R320" s="336">
        <f>$V$315+$R$319</f>
        <v>11258.25</v>
      </c>
      <c r="S320" s="337"/>
      <c r="T320" s="337"/>
      <c r="U320" s="337"/>
      <c r="V320" s="337"/>
      <c r="W320" s="337"/>
      <c r="X320" s="337"/>
      <c r="Y320" s="337"/>
      <c r="Z320" s="338"/>
      <c r="AA320"/>
    </row>
    <row r="321" spans="1:27" ht="12.75" customHeight="1" x14ac:dyDescent="0.25">
      <c r="P321" s="100"/>
      <c r="Q321" s="100"/>
      <c r="R321" s="100"/>
      <c r="S321" s="100"/>
      <c r="T321" s="100"/>
      <c r="U321" s="100"/>
      <c r="V321" s="100"/>
      <c r="W321" s="100"/>
      <c r="X321" s="100"/>
      <c r="Y321" s="100"/>
      <c r="Z321" s="134" t="str">
        <f>IF(V318&lt;500, "Achtung!!! Zuwendungsuntergrenze 500 Euro!!!", IF(V318&gt;5000,"Achtung!!! Zuwendungshöchstgrenze 5.000 Euro!!!",""))</f>
        <v/>
      </c>
      <c r="AA321" s="100"/>
    </row>
    <row r="322" spans="1:27" ht="8.25" customHeight="1" x14ac:dyDescent="0.25">
      <c r="U322" s="42"/>
    </row>
    <row r="323" spans="1:27" ht="18.75" customHeight="1" x14ac:dyDescent="0.25">
      <c r="A323" s="124" t="s">
        <v>398</v>
      </c>
    </row>
    <row r="324" spans="1:27" ht="6" customHeight="1" x14ac:dyDescent="0.25">
      <c r="A324" s="24"/>
    </row>
    <row r="325" spans="1:27" ht="18.75" customHeight="1" x14ac:dyDescent="0.25">
      <c r="A325" s="2" t="s">
        <v>354</v>
      </c>
      <c r="S325" s="546"/>
      <c r="T325" s="547"/>
      <c r="U325" s="547"/>
      <c r="V325" s="547"/>
      <c r="W325" s="547"/>
      <c r="X325" s="547"/>
      <c r="Y325" s="547"/>
      <c r="Z325" s="548"/>
      <c r="AA325"/>
    </row>
    <row r="326" spans="1:27" ht="4.5" customHeight="1" x14ac:dyDescent="0.25">
      <c r="A326" s="24"/>
      <c r="S326" s="112"/>
      <c r="T326" s="112"/>
      <c r="U326" s="112"/>
      <c r="V326" s="112"/>
      <c r="W326" s="112"/>
      <c r="X326" s="112"/>
      <c r="Y326" s="112"/>
      <c r="Z326" s="112"/>
      <c r="AA326"/>
    </row>
    <row r="327" spans="1:27" ht="18.75" customHeight="1" x14ac:dyDescent="0.25">
      <c r="A327" s="2" t="s">
        <v>355</v>
      </c>
      <c r="S327" s="622"/>
      <c r="T327" s="623"/>
      <c r="U327" s="623"/>
      <c r="V327" s="623"/>
      <c r="W327" s="623"/>
      <c r="X327" s="623"/>
      <c r="Y327" s="623"/>
      <c r="Z327" s="624"/>
      <c r="AA327"/>
    </row>
    <row r="328" spans="1:27" ht="6" customHeight="1" x14ac:dyDescent="0.25">
      <c r="AA328"/>
    </row>
    <row r="329" spans="1:27" ht="22.5" customHeight="1" x14ac:dyDescent="0.25">
      <c r="G329" s="2" t="s">
        <v>329</v>
      </c>
      <c r="S329" s="310">
        <f>ROUND(((S327-S325)/30/12),2)</f>
        <v>0</v>
      </c>
      <c r="T329" s="311"/>
      <c r="U329" s="311"/>
      <c r="V329" s="311"/>
      <c r="W329" s="311"/>
      <c r="X329" s="311"/>
      <c r="Y329" s="311"/>
      <c r="Z329" s="312"/>
      <c r="AA329"/>
    </row>
    <row r="330" spans="1:27" ht="5.25" customHeight="1" x14ac:dyDescent="0.25">
      <c r="AA330"/>
    </row>
    <row r="331" spans="1:27" ht="21.75" customHeight="1" x14ac:dyDescent="0.25">
      <c r="Z331" s="135" t="s">
        <v>330</v>
      </c>
      <c r="AA331"/>
    </row>
    <row r="332" spans="1:27" ht="21.75" customHeight="1" x14ac:dyDescent="0.25">
      <c r="A332" s="2" t="s">
        <v>357</v>
      </c>
      <c r="S332" s="310" t="s">
        <v>127</v>
      </c>
      <c r="T332" s="311"/>
      <c r="U332" s="311"/>
      <c r="V332" s="312"/>
      <c r="W332" s="310" t="s">
        <v>128</v>
      </c>
      <c r="X332" s="311"/>
      <c r="Y332" s="311"/>
      <c r="Z332" s="312"/>
      <c r="AA332"/>
    </row>
    <row r="333" spans="1:27" ht="21.75" customHeight="1" x14ac:dyDescent="0.25">
      <c r="S333" s="625">
        <v>2020</v>
      </c>
      <c r="T333" s="626"/>
      <c r="U333" s="626"/>
      <c r="V333" s="627"/>
      <c r="W333" s="543"/>
      <c r="X333" s="544"/>
      <c r="Y333" s="544"/>
      <c r="Z333" s="545"/>
      <c r="AA333"/>
    </row>
    <row r="334" spans="1:27" ht="21.75" customHeight="1" x14ac:dyDescent="0.25">
      <c r="A334" s="13" t="s">
        <v>358</v>
      </c>
      <c r="S334" s="540">
        <f>IF($S$333&gt;0,S333+1,"")</f>
        <v>2021</v>
      </c>
      <c r="T334" s="541"/>
      <c r="U334" s="541"/>
      <c r="V334" s="542"/>
      <c r="W334" s="543"/>
      <c r="X334" s="544"/>
      <c r="Y334" s="544"/>
      <c r="Z334" s="545"/>
      <c r="AA334"/>
    </row>
    <row r="335" spans="1:27" ht="21.75" customHeight="1" x14ac:dyDescent="0.25">
      <c r="A335" s="13" t="s">
        <v>359</v>
      </c>
      <c r="S335" s="540">
        <f t="shared" ref="S335" si="22">IF($S$333&gt;0,S334+1,"")</f>
        <v>2022</v>
      </c>
      <c r="T335" s="541"/>
      <c r="U335" s="541"/>
      <c r="V335" s="542"/>
      <c r="W335" s="543"/>
      <c r="X335" s="544"/>
      <c r="Y335" s="544"/>
      <c r="Z335" s="545"/>
      <c r="AA335"/>
    </row>
    <row r="336" spans="1:27" ht="45" customHeight="1" x14ac:dyDescent="0.25">
      <c r="A336" s="15" t="s">
        <v>360</v>
      </c>
      <c r="S336" s="628" t="s">
        <v>343</v>
      </c>
      <c r="T336" s="628"/>
      <c r="U336" s="628"/>
      <c r="V336" s="629"/>
      <c r="W336" s="539">
        <f>ROUND(SUM(W333:Z335),2)</f>
        <v>0</v>
      </c>
      <c r="X336" s="169"/>
      <c r="Y336" s="169"/>
      <c r="Z336" s="170"/>
      <c r="AA336"/>
    </row>
    <row r="337" spans="1:27" ht="15.75" x14ac:dyDescent="0.25">
      <c r="S337" s="25"/>
      <c r="T337" s="25"/>
      <c r="U337" s="25"/>
      <c r="V337" s="25"/>
      <c r="W337" s="25"/>
      <c r="X337" s="43"/>
      <c r="Y337" s="43"/>
      <c r="Z337" s="136" t="s">
        <v>340</v>
      </c>
    </row>
    <row r="338" spans="1:27" x14ac:dyDescent="0.25">
      <c r="A338" s="26"/>
      <c r="B338" s="27" t="s">
        <v>129</v>
      </c>
    </row>
    <row r="339" spans="1:27" x14ac:dyDescent="0.25">
      <c r="A339" s="28"/>
      <c r="B339" s="556" t="s">
        <v>169</v>
      </c>
      <c r="C339" s="556"/>
      <c r="D339" s="556"/>
      <c r="E339" s="556"/>
      <c r="F339" s="556"/>
      <c r="G339" s="556"/>
      <c r="H339" s="556"/>
      <c r="I339" s="556"/>
      <c r="J339" s="556"/>
      <c r="K339" s="556"/>
      <c r="L339" s="556"/>
      <c r="M339" s="556"/>
      <c r="N339" s="556"/>
      <c r="O339" s="556"/>
      <c r="P339" s="556"/>
      <c r="Q339" s="556"/>
      <c r="R339" s="556"/>
      <c r="S339" s="556"/>
      <c r="T339" s="556"/>
      <c r="U339" s="556"/>
      <c r="V339" s="556"/>
      <c r="W339" s="556"/>
      <c r="X339" s="556"/>
      <c r="Y339" s="556"/>
      <c r="Z339" s="556"/>
      <c r="AA339" s="556"/>
    </row>
    <row r="340" spans="1:27" x14ac:dyDescent="0.25">
      <c r="A340" s="28"/>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row>
    <row r="342" spans="1:27" x14ac:dyDescent="0.25">
      <c r="A342" s="33"/>
      <c r="B342" s="26"/>
    </row>
    <row r="343" spans="1:27" ht="15.75" x14ac:dyDescent="0.25">
      <c r="A343" s="124" t="s">
        <v>399</v>
      </c>
      <c r="B343" s="24"/>
    </row>
    <row r="344" spans="1:27" ht="15.75" x14ac:dyDescent="0.25">
      <c r="A344" s="124"/>
      <c r="B344" s="24"/>
    </row>
    <row r="345" spans="1:27" ht="30.75" customHeight="1" x14ac:dyDescent="0.25">
      <c r="A345" s="124"/>
      <c r="B345" s="500" t="s">
        <v>365</v>
      </c>
      <c r="C345" s="500"/>
      <c r="D345" s="500"/>
      <c r="E345" s="500"/>
      <c r="F345" s="500"/>
      <c r="G345" s="500"/>
      <c r="H345" s="500"/>
      <c r="I345" s="500"/>
      <c r="J345" s="500"/>
      <c r="K345" s="500"/>
      <c r="L345" s="500"/>
      <c r="M345" s="500"/>
      <c r="N345" s="500"/>
      <c r="O345" s="500"/>
      <c r="P345" s="500"/>
      <c r="Q345" s="500"/>
      <c r="R345" s="500"/>
      <c r="S345" s="500"/>
      <c r="T345" s="500"/>
      <c r="U345" s="500"/>
      <c r="V345" s="500"/>
      <c r="W345" s="500"/>
      <c r="X345" s="500"/>
      <c r="Y345" s="500"/>
      <c r="Z345" s="500"/>
    </row>
    <row r="346" spans="1:27" ht="30.75" customHeight="1" x14ac:dyDescent="0.25">
      <c r="A346" s="34"/>
      <c r="B346" s="12" t="s">
        <v>130</v>
      </c>
    </row>
    <row r="347" spans="1:27" ht="31.5" customHeight="1" x14ac:dyDescent="0.25">
      <c r="C347" s="4" t="s">
        <v>380</v>
      </c>
      <c r="AA347" s="8"/>
    </row>
    <row r="348" spans="1:27" ht="60" customHeight="1" x14ac:dyDescent="0.25">
      <c r="A348" s="29"/>
      <c r="B348" s="26"/>
      <c r="C348" s="339" t="s">
        <v>361</v>
      </c>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c r="AA348" s="339"/>
    </row>
    <row r="349" spans="1:27" ht="27.75" customHeight="1" x14ac:dyDescent="0.25">
      <c r="C349" s="2" t="s">
        <v>148</v>
      </c>
      <c r="J349" s="171"/>
      <c r="K349" s="172"/>
      <c r="L349" s="172"/>
      <c r="M349" s="172"/>
      <c r="N349" s="172"/>
      <c r="O349" s="172"/>
      <c r="P349" s="172"/>
      <c r="Q349" s="172"/>
      <c r="R349" s="172"/>
      <c r="S349" s="172"/>
      <c r="T349" s="172"/>
      <c r="U349" s="172"/>
      <c r="V349" s="172"/>
      <c r="W349" s="172"/>
      <c r="X349" s="172"/>
      <c r="Y349" s="172"/>
      <c r="Z349" s="173"/>
      <c r="AA349" s="37"/>
    </row>
    <row r="350" spans="1:27" ht="8.25" customHeight="1" x14ac:dyDescent="0.25">
      <c r="C350" s="4"/>
      <c r="J350" s="7"/>
      <c r="K350" s="7"/>
      <c r="L350" s="7"/>
      <c r="M350" s="7"/>
      <c r="N350" s="7"/>
      <c r="O350" s="7"/>
      <c r="P350" s="7"/>
      <c r="Q350" s="7"/>
      <c r="R350" s="7"/>
      <c r="S350" s="7"/>
      <c r="T350" s="7"/>
      <c r="U350" s="7"/>
      <c r="V350" s="7"/>
      <c r="W350" s="7"/>
      <c r="X350" s="7"/>
      <c r="Y350" s="7"/>
      <c r="Z350" s="7"/>
      <c r="AA350" s="8"/>
    </row>
    <row r="351" spans="1:27" ht="27.75" customHeight="1" x14ac:dyDescent="0.25">
      <c r="J351" s="171"/>
      <c r="K351" s="172"/>
      <c r="L351" s="172"/>
      <c r="M351" s="172"/>
      <c r="N351" s="172"/>
      <c r="O351" s="172"/>
      <c r="P351" s="172"/>
      <c r="Q351" s="172"/>
      <c r="R351" s="172"/>
      <c r="S351" s="172"/>
      <c r="T351" s="172"/>
      <c r="U351" s="172"/>
      <c r="V351" s="172"/>
      <c r="W351" s="172"/>
      <c r="X351" s="172"/>
      <c r="Y351" s="172"/>
      <c r="Z351" s="173"/>
      <c r="AA351" s="37"/>
    </row>
    <row r="352" spans="1:27" ht="8.25" customHeight="1" x14ac:dyDescent="0.25">
      <c r="C352" s="4"/>
      <c r="J352" s="7"/>
      <c r="K352" s="7"/>
      <c r="L352" s="7"/>
      <c r="M352" s="7"/>
      <c r="N352" s="7"/>
      <c r="O352" s="7"/>
      <c r="P352" s="7"/>
      <c r="Q352" s="7"/>
      <c r="R352" s="7"/>
      <c r="S352" s="7"/>
      <c r="T352" s="7"/>
      <c r="U352" s="7"/>
      <c r="V352" s="7"/>
      <c r="W352" s="7"/>
      <c r="X352" s="7"/>
      <c r="Y352" s="7"/>
      <c r="Z352" s="7"/>
      <c r="AA352" s="8"/>
    </row>
    <row r="353" spans="3:27" ht="27.75" customHeight="1" x14ac:dyDescent="0.25">
      <c r="J353" s="171"/>
      <c r="K353" s="172"/>
      <c r="L353" s="172"/>
      <c r="M353" s="172"/>
      <c r="N353" s="172"/>
      <c r="O353" s="172"/>
      <c r="P353" s="172"/>
      <c r="Q353" s="172"/>
      <c r="R353" s="172"/>
      <c r="S353" s="172"/>
      <c r="T353" s="172"/>
      <c r="U353" s="172"/>
      <c r="V353" s="172"/>
      <c r="W353" s="172"/>
      <c r="X353" s="172"/>
      <c r="Y353" s="172"/>
      <c r="Z353" s="173"/>
      <c r="AA353" s="37"/>
    </row>
    <row r="354" spans="3:27" ht="8.25" customHeight="1" x14ac:dyDescent="0.25">
      <c r="C354" s="4"/>
      <c r="J354" s="7"/>
      <c r="K354" s="7"/>
      <c r="L354" s="7"/>
      <c r="M354" s="7"/>
      <c r="N354" s="7"/>
      <c r="O354" s="7"/>
      <c r="P354" s="7"/>
      <c r="Q354" s="7"/>
      <c r="R354" s="7"/>
      <c r="S354" s="7"/>
      <c r="T354" s="7"/>
      <c r="U354" s="7"/>
      <c r="V354" s="7"/>
      <c r="W354" s="7"/>
      <c r="X354" s="7"/>
      <c r="Y354" s="7"/>
      <c r="Z354" s="7"/>
      <c r="AA354" s="8"/>
    </row>
    <row r="355" spans="3:27" ht="27.75" customHeight="1" x14ac:dyDescent="0.25">
      <c r="J355" s="171"/>
      <c r="K355" s="172"/>
      <c r="L355" s="172"/>
      <c r="M355" s="172"/>
      <c r="N355" s="172"/>
      <c r="O355" s="172"/>
      <c r="P355" s="172"/>
      <c r="Q355" s="172"/>
      <c r="R355" s="172"/>
      <c r="S355" s="172"/>
      <c r="T355" s="172"/>
      <c r="U355" s="172"/>
      <c r="V355" s="172"/>
      <c r="W355" s="172"/>
      <c r="X355" s="172"/>
      <c r="Y355" s="172"/>
      <c r="Z355" s="173"/>
      <c r="AA355" s="37"/>
    </row>
    <row r="356" spans="3:27" ht="45.75" customHeight="1" x14ac:dyDescent="0.25">
      <c r="C356" s="355" t="s">
        <v>408</v>
      </c>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7"/>
    </row>
    <row r="358" spans="3:27" ht="27.75" customHeight="1" x14ac:dyDescent="0.25">
      <c r="C358" s="2" t="s">
        <v>148</v>
      </c>
      <c r="J358" s="171"/>
      <c r="K358" s="172"/>
      <c r="L358" s="172"/>
      <c r="M358" s="172"/>
      <c r="N358" s="172"/>
      <c r="O358" s="172"/>
      <c r="P358" s="172"/>
      <c r="Q358" s="172"/>
      <c r="R358" s="172"/>
      <c r="S358" s="172"/>
      <c r="T358" s="172"/>
      <c r="U358" s="172"/>
      <c r="V358" s="172"/>
      <c r="W358" s="172"/>
      <c r="X358" s="172"/>
      <c r="Y358" s="172"/>
      <c r="Z358" s="173"/>
      <c r="AA358" s="37"/>
    </row>
    <row r="359" spans="3:27" ht="8.25" customHeight="1" x14ac:dyDescent="0.25">
      <c r="C359" s="4"/>
      <c r="J359" s="7"/>
      <c r="K359" s="7"/>
      <c r="L359" s="7"/>
      <c r="M359" s="7"/>
      <c r="N359" s="7"/>
      <c r="O359" s="7"/>
      <c r="P359" s="7"/>
      <c r="Q359" s="7"/>
      <c r="R359" s="7"/>
      <c r="S359" s="7"/>
      <c r="T359" s="7"/>
      <c r="U359" s="7"/>
      <c r="V359" s="7"/>
      <c r="W359" s="7"/>
      <c r="X359" s="7"/>
      <c r="Y359" s="7"/>
      <c r="Z359" s="7"/>
      <c r="AA359" s="8"/>
    </row>
    <row r="360" spans="3:27" ht="27.75" customHeight="1" x14ac:dyDescent="0.25">
      <c r="J360" s="171"/>
      <c r="K360" s="172"/>
      <c r="L360" s="172"/>
      <c r="M360" s="172"/>
      <c r="N360" s="172"/>
      <c r="O360" s="172"/>
      <c r="P360" s="172"/>
      <c r="Q360" s="172"/>
      <c r="R360" s="172"/>
      <c r="S360" s="172"/>
      <c r="T360" s="172"/>
      <c r="U360" s="172"/>
      <c r="V360" s="172"/>
      <c r="W360" s="172"/>
      <c r="X360" s="172"/>
      <c r="Y360" s="172"/>
      <c r="Z360" s="173"/>
      <c r="AA360" s="37"/>
    </row>
    <row r="361" spans="3:27" ht="8.25" customHeight="1" x14ac:dyDescent="0.25">
      <c r="C361" s="4"/>
      <c r="J361" s="7"/>
      <c r="K361" s="7"/>
      <c r="L361" s="7"/>
      <c r="M361" s="7"/>
      <c r="N361" s="7"/>
      <c r="O361" s="7"/>
      <c r="P361" s="7"/>
      <c r="Q361" s="7"/>
      <c r="R361" s="7"/>
      <c r="S361" s="7"/>
      <c r="T361" s="7"/>
      <c r="U361" s="7"/>
      <c r="V361" s="7"/>
      <c r="W361" s="7"/>
      <c r="X361" s="7"/>
      <c r="Y361" s="7"/>
      <c r="Z361" s="7"/>
      <c r="AA361" s="8"/>
    </row>
    <row r="362" spans="3:27" ht="27.75" customHeight="1" x14ac:dyDescent="0.25">
      <c r="J362" s="171"/>
      <c r="K362" s="172"/>
      <c r="L362" s="172"/>
      <c r="M362" s="172"/>
      <c r="N362" s="172"/>
      <c r="O362" s="172"/>
      <c r="P362" s="172"/>
      <c r="Q362" s="172"/>
      <c r="R362" s="172"/>
      <c r="S362" s="172"/>
      <c r="T362" s="172"/>
      <c r="U362" s="172"/>
      <c r="V362" s="172"/>
      <c r="W362" s="172"/>
      <c r="X362" s="172"/>
      <c r="Y362" s="172"/>
      <c r="Z362" s="173"/>
      <c r="AA362" s="37"/>
    </row>
    <row r="363" spans="3:27" ht="8.25" customHeight="1" x14ac:dyDescent="0.25">
      <c r="C363" s="4"/>
      <c r="J363" s="7"/>
      <c r="K363" s="7"/>
      <c r="L363" s="7"/>
      <c r="M363" s="7"/>
      <c r="N363" s="7"/>
      <c r="O363" s="7"/>
      <c r="P363" s="7"/>
      <c r="Q363" s="7"/>
      <c r="R363" s="7"/>
      <c r="S363" s="7"/>
      <c r="T363" s="7"/>
      <c r="U363" s="7"/>
      <c r="V363" s="7"/>
      <c r="W363" s="7"/>
      <c r="X363" s="7"/>
      <c r="Y363" s="7"/>
      <c r="Z363" s="7"/>
      <c r="AA363" s="8"/>
    </row>
    <row r="364" spans="3:27" ht="27.75" customHeight="1" x14ac:dyDescent="0.25">
      <c r="J364" s="171"/>
      <c r="K364" s="172"/>
      <c r="L364" s="172"/>
      <c r="M364" s="172"/>
      <c r="N364" s="172"/>
      <c r="O364" s="172"/>
      <c r="P364" s="172"/>
      <c r="Q364" s="172"/>
      <c r="R364" s="172"/>
      <c r="S364" s="172"/>
      <c r="T364" s="172"/>
      <c r="U364" s="172"/>
      <c r="V364" s="172"/>
      <c r="W364" s="172"/>
      <c r="X364" s="172"/>
      <c r="Y364" s="172"/>
      <c r="Z364" s="173"/>
      <c r="AA364" s="37"/>
    </row>
    <row r="365" spans="3:27" ht="8.25" customHeight="1" x14ac:dyDescent="0.25">
      <c r="C365" s="4"/>
      <c r="J365" s="7"/>
      <c r="K365" s="7"/>
      <c r="L365" s="7"/>
      <c r="M365" s="7"/>
      <c r="N365" s="7"/>
      <c r="O365" s="7"/>
      <c r="P365" s="7"/>
      <c r="Q365" s="7"/>
      <c r="R365" s="7"/>
      <c r="S365" s="7"/>
      <c r="T365" s="7"/>
      <c r="U365" s="7"/>
      <c r="V365" s="7"/>
      <c r="W365" s="7"/>
      <c r="X365" s="7"/>
      <c r="Y365" s="7"/>
      <c r="Z365" s="7"/>
      <c r="AA365" s="8"/>
    </row>
    <row r="366" spans="3:27" ht="27.75" customHeight="1" x14ac:dyDescent="0.25">
      <c r="J366" s="171"/>
      <c r="K366" s="172"/>
      <c r="L366" s="172"/>
      <c r="M366" s="172"/>
      <c r="N366" s="172"/>
      <c r="O366" s="172"/>
      <c r="P366" s="172"/>
      <c r="Q366" s="172"/>
      <c r="R366" s="172"/>
      <c r="S366" s="172"/>
      <c r="T366" s="172"/>
      <c r="U366" s="172"/>
      <c r="V366" s="172"/>
      <c r="W366" s="172"/>
      <c r="X366" s="172"/>
      <c r="Y366" s="172"/>
      <c r="Z366" s="173"/>
      <c r="AA366" s="37"/>
    </row>
    <row r="367" spans="3:27" ht="8.25" customHeight="1" x14ac:dyDescent="0.25">
      <c r="C367" s="4"/>
      <c r="J367" s="7"/>
      <c r="K367" s="7"/>
      <c r="L367" s="7"/>
      <c r="M367" s="7"/>
      <c r="N367" s="7"/>
      <c r="O367" s="7"/>
      <c r="P367" s="7"/>
      <c r="Q367" s="7"/>
      <c r="R367" s="7"/>
      <c r="S367" s="7"/>
      <c r="T367" s="7"/>
      <c r="U367" s="7"/>
      <c r="V367" s="7"/>
      <c r="W367" s="7"/>
      <c r="X367" s="7"/>
      <c r="Y367" s="7"/>
      <c r="Z367" s="7"/>
      <c r="AA367" s="8"/>
    </row>
    <row r="368" spans="3:27" ht="27.75" customHeight="1" x14ac:dyDescent="0.25">
      <c r="J368" s="171"/>
      <c r="K368" s="172"/>
      <c r="L368" s="172"/>
      <c r="M368" s="172"/>
      <c r="N368" s="172"/>
      <c r="O368" s="172"/>
      <c r="P368" s="172"/>
      <c r="Q368" s="172"/>
      <c r="R368" s="172"/>
      <c r="S368" s="172"/>
      <c r="T368" s="172"/>
      <c r="U368" s="172"/>
      <c r="V368" s="172"/>
      <c r="W368" s="172"/>
      <c r="X368" s="172"/>
      <c r="Y368" s="172"/>
      <c r="Z368" s="173"/>
      <c r="AA368" s="37"/>
    </row>
    <row r="369" spans="1:27" ht="8.25" customHeight="1" x14ac:dyDescent="0.25">
      <c r="C369" s="4"/>
      <c r="J369" s="7"/>
      <c r="K369" s="7"/>
      <c r="L369" s="7"/>
      <c r="M369" s="7"/>
      <c r="N369" s="7"/>
      <c r="O369" s="7"/>
      <c r="P369" s="7"/>
      <c r="Q369" s="7"/>
      <c r="R369" s="7"/>
      <c r="S369" s="7"/>
      <c r="T369" s="7"/>
      <c r="U369" s="7"/>
      <c r="V369" s="7"/>
      <c r="W369" s="7"/>
      <c r="X369" s="7"/>
      <c r="Y369" s="7"/>
      <c r="Z369" s="7"/>
      <c r="AA369" s="8"/>
    </row>
    <row r="370" spans="1:27" ht="27.75" customHeight="1" x14ac:dyDescent="0.25">
      <c r="J370" s="171"/>
      <c r="K370" s="172"/>
      <c r="L370" s="172"/>
      <c r="M370" s="172"/>
      <c r="N370" s="172"/>
      <c r="O370" s="172"/>
      <c r="P370" s="172"/>
      <c r="Q370" s="172"/>
      <c r="R370" s="172"/>
      <c r="S370" s="172"/>
      <c r="T370" s="172"/>
      <c r="U370" s="172"/>
      <c r="V370" s="172"/>
      <c r="W370" s="172"/>
      <c r="X370" s="172"/>
      <c r="Y370" s="172"/>
      <c r="Z370" s="173"/>
      <c r="AA370" s="37"/>
    </row>
    <row r="371" spans="1:27" ht="23.25" customHeight="1" x14ac:dyDescent="0.25">
      <c r="C371" s="4"/>
      <c r="AA371" s="8"/>
    </row>
    <row r="372" spans="1:27" ht="23.25" customHeight="1" x14ac:dyDescent="0.25">
      <c r="C372" s="4"/>
      <c r="AA372" s="8"/>
    </row>
    <row r="373" spans="1:27" ht="17.25" customHeight="1" x14ac:dyDescent="0.25">
      <c r="A373" s="124" t="s">
        <v>400</v>
      </c>
      <c r="B373" s="26"/>
    </row>
    <row r="374" spans="1:27" ht="21.75" customHeight="1" x14ac:dyDescent="0.25">
      <c r="A374" s="30"/>
      <c r="B374" s="26"/>
    </row>
    <row r="375" spans="1:27" ht="12" customHeight="1" x14ac:dyDescent="0.25">
      <c r="A375" s="12"/>
      <c r="B375" s="2" t="s">
        <v>362</v>
      </c>
    </row>
    <row r="376" spans="1:27" ht="23.25" customHeight="1" x14ac:dyDescent="0.25">
      <c r="B376" s="31" t="s">
        <v>47</v>
      </c>
      <c r="C376" s="4" t="s">
        <v>133</v>
      </c>
    </row>
    <row r="377" spans="1:27" ht="35.25" customHeight="1" x14ac:dyDescent="0.25">
      <c r="B377" s="69" t="s">
        <v>47</v>
      </c>
      <c r="C377" s="339" t="s">
        <v>132</v>
      </c>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c r="AA377" s="339"/>
    </row>
    <row r="378" spans="1:27" ht="8.25" customHeight="1" x14ac:dyDescent="0.25">
      <c r="A378" s="4"/>
      <c r="B378" s="26"/>
    </row>
    <row r="379" spans="1:27" ht="23.25" customHeight="1" x14ac:dyDescent="0.25">
      <c r="A379" s="12"/>
      <c r="B379" s="2" t="s">
        <v>363</v>
      </c>
    </row>
    <row r="380" spans="1:27" ht="9" customHeight="1" x14ac:dyDescent="0.25">
      <c r="B380" s="31" t="s">
        <v>47</v>
      </c>
      <c r="C380" s="4" t="s">
        <v>134</v>
      </c>
    </row>
    <row r="381" spans="1:27" ht="21.75" customHeight="1" x14ac:dyDescent="0.25">
      <c r="B381" s="31" t="s">
        <v>47</v>
      </c>
      <c r="C381" s="4" t="s">
        <v>320</v>
      </c>
    </row>
    <row r="382" spans="1:27" ht="12" customHeight="1" x14ac:dyDescent="0.25">
      <c r="B382" s="31" t="s">
        <v>47</v>
      </c>
      <c r="C382" s="4" t="s">
        <v>331</v>
      </c>
    </row>
    <row r="383" spans="1:27" ht="23.25" customHeight="1" x14ac:dyDescent="0.25">
      <c r="B383" s="69" t="s">
        <v>47</v>
      </c>
      <c r="C383" s="222" t="s">
        <v>332</v>
      </c>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101"/>
      <c r="Z383" s="101"/>
      <c r="AA383" s="101"/>
    </row>
    <row r="384" spans="1:27" x14ac:dyDescent="0.25">
      <c r="B384" s="31" t="s">
        <v>47</v>
      </c>
      <c r="C384" s="4" t="s">
        <v>321</v>
      </c>
    </row>
    <row r="385" spans="1:27" ht="24.75" customHeight="1" x14ac:dyDescent="0.25">
      <c r="A385" s="32"/>
      <c r="B385" s="31"/>
    </row>
    <row r="386" spans="1:27" ht="50.25" customHeight="1" x14ac:dyDescent="0.25">
      <c r="B386" s="339" t="s">
        <v>364</v>
      </c>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83"/>
    </row>
    <row r="387" spans="1:27" x14ac:dyDescent="0.25">
      <c r="AA387" s="8"/>
    </row>
    <row r="388" spans="1:27" ht="39.75" customHeight="1" x14ac:dyDescent="0.25">
      <c r="A388" s="583" t="s">
        <v>165</v>
      </c>
      <c r="B388" s="353"/>
      <c r="C388" s="353"/>
      <c r="D388" s="353"/>
      <c r="E388" s="353"/>
      <c r="F388" s="353"/>
      <c r="G388" s="353"/>
      <c r="H388" s="353"/>
      <c r="I388" s="353"/>
      <c r="J388" s="353"/>
      <c r="K388" s="353"/>
      <c r="L388" s="353"/>
      <c r="M388" s="353"/>
      <c r="N388" s="353"/>
      <c r="O388" s="353"/>
      <c r="P388" s="353"/>
      <c r="Q388" s="353"/>
      <c r="R388" s="353"/>
      <c r="S388" s="353"/>
      <c r="T388" s="353"/>
      <c r="U388" s="353"/>
      <c r="V388" s="353"/>
      <c r="W388" s="353"/>
      <c r="X388" s="353"/>
      <c r="Y388" s="353"/>
      <c r="Z388" s="584"/>
      <c r="AA388" s="102"/>
    </row>
    <row r="390" spans="1:27" ht="30.75" customHeight="1" x14ac:dyDescent="0.25">
      <c r="B390" s="550"/>
      <c r="C390" s="551"/>
      <c r="D390" s="551"/>
      <c r="E390" s="551"/>
      <c r="F390" s="551"/>
      <c r="G390" s="551"/>
      <c r="H390" s="551"/>
      <c r="I390" s="551"/>
      <c r="J390" s="551"/>
      <c r="K390" s="551"/>
      <c r="L390" s="552"/>
    </row>
    <row r="391" spans="1:27" ht="30.75" customHeight="1" x14ac:dyDescent="0.25">
      <c r="B391" s="2" t="s">
        <v>170</v>
      </c>
    </row>
    <row r="392" spans="1:27" ht="15" customHeight="1" x14ac:dyDescent="0.25"/>
    <row r="393" spans="1:27" ht="15" customHeight="1" x14ac:dyDescent="0.25">
      <c r="B393" s="553">
        <f>I25</f>
        <v>43607</v>
      </c>
      <c r="C393" s="554"/>
      <c r="D393" s="554"/>
      <c r="E393" s="555"/>
    </row>
    <row r="394" spans="1:27" x14ac:dyDescent="0.25">
      <c r="B394" s="2" t="s">
        <v>171</v>
      </c>
      <c r="N394" s="38"/>
      <c r="O394" s="38"/>
      <c r="P394" s="38"/>
      <c r="Q394" s="38"/>
      <c r="R394" s="38"/>
      <c r="S394" s="38"/>
      <c r="T394" s="38"/>
      <c r="U394" s="38"/>
      <c r="V394" s="38"/>
      <c r="W394" s="38"/>
      <c r="X394" s="38"/>
      <c r="Y394" s="38"/>
      <c r="Z394" s="38"/>
      <c r="AA394" s="8"/>
    </row>
    <row r="395" spans="1:27" x14ac:dyDescent="0.25">
      <c r="N395" s="2" t="s">
        <v>167</v>
      </c>
    </row>
    <row r="396" spans="1:27" x14ac:dyDescent="0.25">
      <c r="N396" s="386"/>
      <c r="O396" s="386"/>
      <c r="P396" s="386"/>
      <c r="Q396" s="386"/>
      <c r="R396" s="386"/>
      <c r="S396" s="386"/>
      <c r="T396" s="386"/>
      <c r="U396" s="386"/>
      <c r="V396" s="386"/>
      <c r="W396" s="386"/>
      <c r="X396" s="386"/>
      <c r="Y396" s="386"/>
      <c r="Z396" s="386"/>
    </row>
    <row r="397" spans="1:27" ht="26.25" customHeight="1" x14ac:dyDescent="0.25">
      <c r="A397" s="38"/>
      <c r="B397" s="38"/>
      <c r="C397" s="38"/>
      <c r="D397" s="38"/>
      <c r="E397" s="38"/>
      <c r="F397" s="38"/>
      <c r="G397" s="38"/>
      <c r="H397" s="38"/>
      <c r="I397" s="38"/>
      <c r="N397" s="387"/>
      <c r="O397" s="387"/>
      <c r="P397" s="387"/>
      <c r="Q397" s="387"/>
      <c r="R397" s="387"/>
      <c r="S397" s="387"/>
      <c r="T397" s="387"/>
      <c r="U397" s="387"/>
      <c r="V397" s="387"/>
      <c r="W397" s="387"/>
      <c r="X397" s="387"/>
      <c r="Y397" s="387"/>
      <c r="Z397" s="387"/>
      <c r="AA397" s="8"/>
    </row>
    <row r="398" spans="1:27" x14ac:dyDescent="0.25">
      <c r="A398" s="2" t="s">
        <v>166</v>
      </c>
      <c r="N398" s="2" t="s">
        <v>168</v>
      </c>
    </row>
    <row r="400" spans="1:27" ht="45" customHeight="1" x14ac:dyDescent="0.25"/>
    <row r="401" ht="9" customHeight="1" x14ac:dyDescent="0.25"/>
    <row r="402" ht="41.25" customHeight="1" x14ac:dyDescent="0.25"/>
    <row r="404" ht="30.75" customHeight="1" x14ac:dyDescent="0.25"/>
  </sheetData>
  <sheetProtection sheet="1" objects="1" scenarios="1" selectLockedCells="1"/>
  <customSheetViews>
    <customSheetView guid="{56BB2888-F83D-46F7-9C37-ECBEE781A103}" showPageBreaks="1" showGridLines="0" showRowCol="0" view="pageBreakPreview">
      <selection activeCell="I20" sqref="I20:AB23"/>
    </customSheetView>
  </customSheetViews>
  <mergeCells count="994">
    <mergeCell ref="A69:Z69"/>
    <mergeCell ref="A247:E247"/>
    <mergeCell ref="F247:G247"/>
    <mergeCell ref="H247:I247"/>
    <mergeCell ref="J247:K247"/>
    <mergeCell ref="L247:P247"/>
    <mergeCell ref="Q247:S247"/>
    <mergeCell ref="T247:V247"/>
    <mergeCell ref="W247:Z247"/>
    <mergeCell ref="A246:E246"/>
    <mergeCell ref="F246:G246"/>
    <mergeCell ref="H246:I246"/>
    <mergeCell ref="J246:K246"/>
    <mergeCell ref="L246:P246"/>
    <mergeCell ref="Q246:S246"/>
    <mergeCell ref="T246:V246"/>
    <mergeCell ref="W246:Z246"/>
    <mergeCell ref="A244:E244"/>
    <mergeCell ref="H244:I244"/>
    <mergeCell ref="J244:K244"/>
    <mergeCell ref="L244:P244"/>
    <mergeCell ref="Q244:S244"/>
    <mergeCell ref="T244:V244"/>
    <mergeCell ref="W244:Z244"/>
    <mergeCell ref="A245:E245"/>
    <mergeCell ref="F245:G245"/>
    <mergeCell ref="H245:I245"/>
    <mergeCell ref="J245:K245"/>
    <mergeCell ref="L245:P245"/>
    <mergeCell ref="Q245:S245"/>
    <mergeCell ref="T245:V245"/>
    <mergeCell ref="W245:Z245"/>
    <mergeCell ref="F244:G244"/>
    <mergeCell ref="A270:I270"/>
    <mergeCell ref="J270:M270"/>
    <mergeCell ref="N270:S270"/>
    <mergeCell ref="W261:Z261"/>
    <mergeCell ref="T270:V270"/>
    <mergeCell ref="W270:Z270"/>
    <mergeCell ref="A263:I263"/>
    <mergeCell ref="J263:M263"/>
    <mergeCell ref="N263:S263"/>
    <mergeCell ref="T263:V263"/>
    <mergeCell ref="J268:M268"/>
    <mergeCell ref="W266:Z266"/>
    <mergeCell ref="A267:I267"/>
    <mergeCell ref="J267:M267"/>
    <mergeCell ref="N267:S267"/>
    <mergeCell ref="T267:V267"/>
    <mergeCell ref="W267:Z267"/>
    <mergeCell ref="A268:I268"/>
    <mergeCell ref="J358:Z358"/>
    <mergeCell ref="J360:Z360"/>
    <mergeCell ref="J362:Z362"/>
    <mergeCell ref="C356:Z356"/>
    <mergeCell ref="J364:Z364"/>
    <mergeCell ref="C377:AA377"/>
    <mergeCell ref="C383:X383"/>
    <mergeCell ref="A273:I273"/>
    <mergeCell ref="J273:M273"/>
    <mergeCell ref="N273:S273"/>
    <mergeCell ref="T273:V273"/>
    <mergeCell ref="W273:Z273"/>
    <mergeCell ref="S287:U287"/>
    <mergeCell ref="K288:O288"/>
    <mergeCell ref="S288:U288"/>
    <mergeCell ref="R318:U318"/>
    <mergeCell ref="V318:Z318"/>
    <mergeCell ref="R307:Z307"/>
    <mergeCell ref="V302:Z302"/>
    <mergeCell ref="S327:Z327"/>
    <mergeCell ref="S333:V333"/>
    <mergeCell ref="W333:Z333"/>
    <mergeCell ref="S336:V336"/>
    <mergeCell ref="J355:Z355"/>
    <mergeCell ref="B13:Z13"/>
    <mergeCell ref="N271:S271"/>
    <mergeCell ref="T271:V271"/>
    <mergeCell ref="W271:Z271"/>
    <mergeCell ref="A272:I272"/>
    <mergeCell ref="J272:M272"/>
    <mergeCell ref="N272:S272"/>
    <mergeCell ref="T272:V272"/>
    <mergeCell ref="W272:Z272"/>
    <mergeCell ref="N265:S265"/>
    <mergeCell ref="T265:V265"/>
    <mergeCell ref="W265:Z265"/>
    <mergeCell ref="A266:I266"/>
    <mergeCell ref="J266:M266"/>
    <mergeCell ref="N266:S266"/>
    <mergeCell ref="T266:V266"/>
    <mergeCell ref="N268:S268"/>
    <mergeCell ref="T268:V268"/>
    <mergeCell ref="W268:Z268"/>
    <mergeCell ref="A269:I269"/>
    <mergeCell ref="J269:M269"/>
    <mergeCell ref="N269:S269"/>
    <mergeCell ref="T269:V269"/>
    <mergeCell ref="W269:Z269"/>
    <mergeCell ref="A248:E248"/>
    <mergeCell ref="F248:G248"/>
    <mergeCell ref="H248:I248"/>
    <mergeCell ref="J248:K248"/>
    <mergeCell ref="L248:P248"/>
    <mergeCell ref="Q248:S248"/>
    <mergeCell ref="A249:E249"/>
    <mergeCell ref="F249:G249"/>
    <mergeCell ref="H249:I249"/>
    <mergeCell ref="J249:K249"/>
    <mergeCell ref="L249:P249"/>
    <mergeCell ref="Q249:S249"/>
    <mergeCell ref="A219:E219"/>
    <mergeCell ref="A243:E243"/>
    <mergeCell ref="F243:G243"/>
    <mergeCell ref="H243:I243"/>
    <mergeCell ref="J243:K243"/>
    <mergeCell ref="L243:P243"/>
    <mergeCell ref="Q243:S243"/>
    <mergeCell ref="T243:V243"/>
    <mergeCell ref="W243:Z243"/>
    <mergeCell ref="A234:E236"/>
    <mergeCell ref="F234:G236"/>
    <mergeCell ref="H234:I236"/>
    <mergeCell ref="J234:K236"/>
    <mergeCell ref="A237:E237"/>
    <mergeCell ref="F237:G237"/>
    <mergeCell ref="H237:I237"/>
    <mergeCell ref="J237:K237"/>
    <mergeCell ref="A224:E224"/>
    <mergeCell ref="T221:V221"/>
    <mergeCell ref="W221:Z221"/>
    <mergeCell ref="H226:I226"/>
    <mergeCell ref="T226:V226"/>
    <mergeCell ref="W226:Z226"/>
    <mergeCell ref="T223:V223"/>
    <mergeCell ref="A93:I93"/>
    <mergeCell ref="A203:E203"/>
    <mergeCell ref="A200:E200"/>
    <mergeCell ref="A190:E190"/>
    <mergeCell ref="A191:E191"/>
    <mergeCell ref="A193:E193"/>
    <mergeCell ref="A128:K128"/>
    <mergeCell ref="A201:E201"/>
    <mergeCell ref="F201:G201"/>
    <mergeCell ref="H201:I201"/>
    <mergeCell ref="J201:K201"/>
    <mergeCell ref="A189:E189"/>
    <mergeCell ref="F189:G189"/>
    <mergeCell ref="H189:I189"/>
    <mergeCell ref="A192:E192"/>
    <mergeCell ref="A196:E196"/>
    <mergeCell ref="A195:E195"/>
    <mergeCell ref="A180:E180"/>
    <mergeCell ref="A186:E188"/>
    <mergeCell ref="F186:G188"/>
    <mergeCell ref="J123:L123"/>
    <mergeCell ref="A123:I123"/>
    <mergeCell ref="J105:L107"/>
    <mergeCell ref="A116:I116"/>
    <mergeCell ref="A100:I100"/>
    <mergeCell ref="L179:Q179"/>
    <mergeCell ref="T165:Z165"/>
    <mergeCell ref="L178:Q178"/>
    <mergeCell ref="F171:G171"/>
    <mergeCell ref="H171:I171"/>
    <mergeCell ref="J171:K171"/>
    <mergeCell ref="F175:G175"/>
    <mergeCell ref="H175:I175"/>
    <mergeCell ref="J175:K175"/>
    <mergeCell ref="F167:G169"/>
    <mergeCell ref="H167:I169"/>
    <mergeCell ref="J167:K169"/>
    <mergeCell ref="S109:T109"/>
    <mergeCell ref="U109:V109"/>
    <mergeCell ref="W109:Z109"/>
    <mergeCell ref="J108:L108"/>
    <mergeCell ref="M121:R121"/>
    <mergeCell ref="S121:T121"/>
    <mergeCell ref="U121:V121"/>
    <mergeCell ref="A118:I118"/>
    <mergeCell ref="A119:I119"/>
    <mergeCell ref="W120:Z120"/>
    <mergeCell ref="A127:K127"/>
    <mergeCell ref="A271:I271"/>
    <mergeCell ref="J271:M271"/>
    <mergeCell ref="L234:P236"/>
    <mergeCell ref="J198:K198"/>
    <mergeCell ref="J194:K194"/>
    <mergeCell ref="P289:R289"/>
    <mergeCell ref="P290:R290"/>
    <mergeCell ref="P291:R291"/>
    <mergeCell ref="P282:R284"/>
    <mergeCell ref="A230:K230"/>
    <mergeCell ref="A229:K229"/>
    <mergeCell ref="A228:K228"/>
    <mergeCell ref="A225:E225"/>
    <mergeCell ref="J199:K199"/>
    <mergeCell ref="H219:I219"/>
    <mergeCell ref="H220:I220"/>
    <mergeCell ref="A198:E198"/>
    <mergeCell ref="A197:E197"/>
    <mergeCell ref="A223:E223"/>
    <mergeCell ref="A205:Z205"/>
    <mergeCell ref="L201:Q201"/>
    <mergeCell ref="R201:S201"/>
    <mergeCell ref="T201:V201"/>
    <mergeCell ref="A240:E240"/>
    <mergeCell ref="F240:G240"/>
    <mergeCell ref="H240:I240"/>
    <mergeCell ref="J240:K240"/>
    <mergeCell ref="L240:P240"/>
    <mergeCell ref="L241:P241"/>
    <mergeCell ref="A242:E242"/>
    <mergeCell ref="F242:G242"/>
    <mergeCell ref="H242:I242"/>
    <mergeCell ref="J242:K242"/>
    <mergeCell ref="F226:G226"/>
    <mergeCell ref="F222:G222"/>
    <mergeCell ref="F191:G191"/>
    <mergeCell ref="H191:I191"/>
    <mergeCell ref="F196:G196"/>
    <mergeCell ref="H196:I196"/>
    <mergeCell ref="F195:G195"/>
    <mergeCell ref="H195:I195"/>
    <mergeCell ref="F194:G194"/>
    <mergeCell ref="H194:I194"/>
    <mergeCell ref="H193:I193"/>
    <mergeCell ref="H222:I222"/>
    <mergeCell ref="F192:G192"/>
    <mergeCell ref="F218:G218"/>
    <mergeCell ref="H218:I218"/>
    <mergeCell ref="F219:G219"/>
    <mergeCell ref="F200:G200"/>
    <mergeCell ref="H200:I200"/>
    <mergeCell ref="F225:G225"/>
    <mergeCell ref="H225:I225"/>
    <mergeCell ref="Q239:S239"/>
    <mergeCell ref="T239:V239"/>
    <mergeCell ref="W239:Z239"/>
    <mergeCell ref="J239:K239"/>
    <mergeCell ref="L239:P239"/>
    <mergeCell ref="N262:S262"/>
    <mergeCell ref="T262:V262"/>
    <mergeCell ref="W263:Z263"/>
    <mergeCell ref="A264:I264"/>
    <mergeCell ref="J264:M264"/>
    <mergeCell ref="N264:S264"/>
    <mergeCell ref="T264:V264"/>
    <mergeCell ref="W264:Z264"/>
    <mergeCell ref="A241:E241"/>
    <mergeCell ref="Q250:S250"/>
    <mergeCell ref="T240:V240"/>
    <mergeCell ref="W240:Z240"/>
    <mergeCell ref="Q241:S241"/>
    <mergeCell ref="T241:V241"/>
    <mergeCell ref="W241:Z241"/>
    <mergeCell ref="L242:P242"/>
    <mergeCell ref="Q242:S242"/>
    <mergeCell ref="T242:V242"/>
    <mergeCell ref="W242:Z242"/>
    <mergeCell ref="C84:T84"/>
    <mergeCell ref="A90:I92"/>
    <mergeCell ref="A108:I108"/>
    <mergeCell ref="A109:I109"/>
    <mergeCell ref="A159:Z159"/>
    <mergeCell ref="A176:E176"/>
    <mergeCell ref="A177:E177"/>
    <mergeCell ref="A178:E178"/>
    <mergeCell ref="A179:E179"/>
    <mergeCell ref="F170:G170"/>
    <mergeCell ref="H170:I170"/>
    <mergeCell ref="J170:K170"/>
    <mergeCell ref="L176:Q176"/>
    <mergeCell ref="L177:Q177"/>
    <mergeCell ref="F179:G179"/>
    <mergeCell ref="H179:I179"/>
    <mergeCell ref="F178:G178"/>
    <mergeCell ref="H178:I178"/>
    <mergeCell ref="A99:I99"/>
    <mergeCell ref="A98:I98"/>
    <mergeCell ref="A97:I97"/>
    <mergeCell ref="A96:I96"/>
    <mergeCell ref="A95:I95"/>
    <mergeCell ref="A94:I94"/>
    <mergeCell ref="A220:E220"/>
    <mergeCell ref="A221:E221"/>
    <mergeCell ref="A222:E222"/>
    <mergeCell ref="L170:Q170"/>
    <mergeCell ref="L171:Q171"/>
    <mergeCell ref="L172:Q172"/>
    <mergeCell ref="L173:Q173"/>
    <mergeCell ref="L174:Q174"/>
    <mergeCell ref="L175:Q175"/>
    <mergeCell ref="F197:G197"/>
    <mergeCell ref="H197:I197"/>
    <mergeCell ref="A170:E170"/>
    <mergeCell ref="A171:E171"/>
    <mergeCell ref="A172:E172"/>
    <mergeCell ref="A173:E173"/>
    <mergeCell ref="F172:G172"/>
    <mergeCell ref="H172:I172"/>
    <mergeCell ref="A174:E174"/>
    <mergeCell ref="J193:K193"/>
    <mergeCell ref="A175:E175"/>
    <mergeCell ref="A194:E194"/>
    <mergeCell ref="F180:G180"/>
    <mergeCell ref="H180:I180"/>
    <mergeCell ref="J180:K180"/>
    <mergeCell ref="A227:E227"/>
    <mergeCell ref="A250:E250"/>
    <mergeCell ref="F250:G250"/>
    <mergeCell ref="H250:I250"/>
    <mergeCell ref="L250:P250"/>
    <mergeCell ref="J250:K250"/>
    <mergeCell ref="H224:I224"/>
    <mergeCell ref="L224:P224"/>
    <mergeCell ref="A238:E238"/>
    <mergeCell ref="F238:G238"/>
    <mergeCell ref="H238:I238"/>
    <mergeCell ref="J238:K238"/>
    <mergeCell ref="A239:E239"/>
    <mergeCell ref="F239:G239"/>
    <mergeCell ref="H239:I239"/>
    <mergeCell ref="F241:G241"/>
    <mergeCell ref="H241:I241"/>
    <mergeCell ref="J241:K241"/>
    <mergeCell ref="L238:P238"/>
    <mergeCell ref="F227:G227"/>
    <mergeCell ref="L227:P227"/>
    <mergeCell ref="J227:K227"/>
    <mergeCell ref="H227:I227"/>
    <mergeCell ref="F224:G224"/>
    <mergeCell ref="C16:O16"/>
    <mergeCell ref="C22:O22"/>
    <mergeCell ref="C19:O19"/>
    <mergeCell ref="C20:O20"/>
    <mergeCell ref="C18:O18"/>
    <mergeCell ref="C21:O21"/>
    <mergeCell ref="A51:H52"/>
    <mergeCell ref="I51:AA52"/>
    <mergeCell ref="A23:Z23"/>
    <mergeCell ref="C17:O17"/>
    <mergeCell ref="I46:AA46"/>
    <mergeCell ref="N47:AA48"/>
    <mergeCell ref="G70:Z71"/>
    <mergeCell ref="G72:Z72"/>
    <mergeCell ref="G73:Z73"/>
    <mergeCell ref="T164:Z164"/>
    <mergeCell ref="F193:G193"/>
    <mergeCell ref="R193:S193"/>
    <mergeCell ref="H186:I188"/>
    <mergeCell ref="J186:K188"/>
    <mergeCell ref="J189:K189"/>
    <mergeCell ref="W121:Z121"/>
    <mergeCell ref="A122:I122"/>
    <mergeCell ref="J122:L122"/>
    <mergeCell ref="M122:R122"/>
    <mergeCell ref="S122:T122"/>
    <mergeCell ref="U122:V122"/>
    <mergeCell ref="W122:Z122"/>
    <mergeCell ref="A129:K129"/>
    <mergeCell ref="M186:Q188"/>
    <mergeCell ref="A167:E169"/>
    <mergeCell ref="T77:Z77"/>
    <mergeCell ref="C85:T85"/>
    <mergeCell ref="C86:T86"/>
    <mergeCell ref="C87:T87"/>
    <mergeCell ref="C88:T88"/>
    <mergeCell ref="A226:E226"/>
    <mergeCell ref="A388:Z388"/>
    <mergeCell ref="T211:Z211"/>
    <mergeCell ref="T212:Z212"/>
    <mergeCell ref="T213:Z213"/>
    <mergeCell ref="J349:Z349"/>
    <mergeCell ref="J351:Z351"/>
    <mergeCell ref="J353:Z353"/>
    <mergeCell ref="V313:Z313"/>
    <mergeCell ref="A282:J284"/>
    <mergeCell ref="K282:O284"/>
    <mergeCell ref="K285:O285"/>
    <mergeCell ref="K286:O286"/>
    <mergeCell ref="K289:O289"/>
    <mergeCell ref="A288:J288"/>
    <mergeCell ref="A289:J289"/>
    <mergeCell ref="A290:J290"/>
    <mergeCell ref="T279:Z279"/>
    <mergeCell ref="A257:I259"/>
    <mergeCell ref="J257:M259"/>
    <mergeCell ref="A262:I262"/>
    <mergeCell ref="J262:M262"/>
    <mergeCell ref="A265:I265"/>
    <mergeCell ref="J265:M265"/>
    <mergeCell ref="A126:K126"/>
    <mergeCell ref="A125:K125"/>
    <mergeCell ref="A124:K124"/>
    <mergeCell ref="A120:I120"/>
    <mergeCell ref="W105:Z107"/>
    <mergeCell ref="J109:L109"/>
    <mergeCell ref="M109:R109"/>
    <mergeCell ref="A121:I121"/>
    <mergeCell ref="J121:L121"/>
    <mergeCell ref="A105:I107"/>
    <mergeCell ref="A110:I110"/>
    <mergeCell ref="A111:I111"/>
    <mergeCell ref="S116:T116"/>
    <mergeCell ref="M115:R115"/>
    <mergeCell ref="J117:L117"/>
    <mergeCell ref="M117:R117"/>
    <mergeCell ref="M105:R107"/>
    <mergeCell ref="J112:L112"/>
    <mergeCell ref="M112:R112"/>
    <mergeCell ref="S112:T112"/>
    <mergeCell ref="U112:V112"/>
    <mergeCell ref="J113:L113"/>
    <mergeCell ref="M113:R113"/>
    <mergeCell ref="S113:T113"/>
    <mergeCell ref="Q226:S226"/>
    <mergeCell ref="Q221:S221"/>
    <mergeCell ref="Q222:S222"/>
    <mergeCell ref="Q223:S223"/>
    <mergeCell ref="L226:P226"/>
    <mergeCell ref="J226:K226"/>
    <mergeCell ref="J222:K222"/>
    <mergeCell ref="T219:V219"/>
    <mergeCell ref="R171:S171"/>
    <mergeCell ref="R172:S172"/>
    <mergeCell ref="R173:S173"/>
    <mergeCell ref="R174:S174"/>
    <mergeCell ref="R175:S175"/>
    <mergeCell ref="R176:S176"/>
    <mergeCell ref="J179:K179"/>
    <mergeCell ref="T191:V191"/>
    <mergeCell ref="L221:P221"/>
    <mergeCell ref="J221:K221"/>
    <mergeCell ref="R198:S198"/>
    <mergeCell ref="T198:V198"/>
    <mergeCell ref="R200:S200"/>
    <mergeCell ref="R189:S189"/>
    <mergeCell ref="T189:V189"/>
    <mergeCell ref="L180:Q180"/>
    <mergeCell ref="Q238:S238"/>
    <mergeCell ref="T238:V238"/>
    <mergeCell ref="W238:Z238"/>
    <mergeCell ref="U229:V229"/>
    <mergeCell ref="W229:X229"/>
    <mergeCell ref="Y229:AA229"/>
    <mergeCell ref="Y228:AA228"/>
    <mergeCell ref="L228:R228"/>
    <mergeCell ref="W228:X228"/>
    <mergeCell ref="Q234:S236"/>
    <mergeCell ref="T234:V236"/>
    <mergeCell ref="W234:Z236"/>
    <mergeCell ref="L237:P237"/>
    <mergeCell ref="Q237:S237"/>
    <mergeCell ref="T237:V237"/>
    <mergeCell ref="W237:Z237"/>
    <mergeCell ref="L230:R230"/>
    <mergeCell ref="S230:T230"/>
    <mergeCell ref="U230:V230"/>
    <mergeCell ref="W230:X230"/>
    <mergeCell ref="Y230:AA230"/>
    <mergeCell ref="L229:R229"/>
    <mergeCell ref="S229:T229"/>
    <mergeCell ref="T250:V250"/>
    <mergeCell ref="W250:Z250"/>
    <mergeCell ref="Q240:S240"/>
    <mergeCell ref="A199:E199"/>
    <mergeCell ref="F199:G199"/>
    <mergeCell ref="H199:I199"/>
    <mergeCell ref="R199:S199"/>
    <mergeCell ref="T199:V199"/>
    <mergeCell ref="W199:Z199"/>
    <mergeCell ref="A215:E217"/>
    <mergeCell ref="A218:E218"/>
    <mergeCell ref="L218:P218"/>
    <mergeCell ref="J218:K218"/>
    <mergeCell ref="T218:V218"/>
    <mergeCell ref="F202:G202"/>
    <mergeCell ref="H202:I202"/>
    <mergeCell ref="J202:K202"/>
    <mergeCell ref="L202:Q202"/>
    <mergeCell ref="R202:S202"/>
    <mergeCell ref="T202:V202"/>
    <mergeCell ref="W202:Z202"/>
    <mergeCell ref="J200:K200"/>
    <mergeCell ref="L225:P225"/>
    <mergeCell ref="J225:K225"/>
    <mergeCell ref="S95:T95"/>
    <mergeCell ref="U95:V95"/>
    <mergeCell ref="W215:Z217"/>
    <mergeCell ref="A202:E202"/>
    <mergeCell ref="W201:Z201"/>
    <mergeCell ref="A50:H50"/>
    <mergeCell ref="U116:V116"/>
    <mergeCell ref="W116:Z116"/>
    <mergeCell ref="L124:N124"/>
    <mergeCell ref="T200:V200"/>
    <mergeCell ref="R197:S197"/>
    <mergeCell ref="T197:V197"/>
    <mergeCell ref="M123:R123"/>
    <mergeCell ref="S123:T123"/>
    <mergeCell ref="U123:V123"/>
    <mergeCell ref="S105:T107"/>
    <mergeCell ref="U105:V107"/>
    <mergeCell ref="B162:Z162"/>
    <mergeCell ref="M114:R114"/>
    <mergeCell ref="S114:T114"/>
    <mergeCell ref="R53:AA53"/>
    <mergeCell ref="O56:Z56"/>
    <mergeCell ref="D66:Z66"/>
    <mergeCell ref="D63:Z63"/>
    <mergeCell ref="I53:Q53"/>
    <mergeCell ref="A54:AA54"/>
    <mergeCell ref="B58:Z58"/>
    <mergeCell ref="O124:T124"/>
    <mergeCell ref="T167:V169"/>
    <mergeCell ref="M108:R108"/>
    <mergeCell ref="S108:T108"/>
    <mergeCell ref="U108:V108"/>
    <mergeCell ref="W108:Z108"/>
    <mergeCell ref="J120:L120"/>
    <mergeCell ref="M120:R120"/>
    <mergeCell ref="S120:T120"/>
    <mergeCell ref="U120:V120"/>
    <mergeCell ref="J118:L118"/>
    <mergeCell ref="M118:R118"/>
    <mergeCell ref="S118:T118"/>
    <mergeCell ref="U118:V118"/>
    <mergeCell ref="W118:Z118"/>
    <mergeCell ref="U117:V117"/>
    <mergeCell ref="W117:Z117"/>
    <mergeCell ref="J114:L114"/>
    <mergeCell ref="J116:L116"/>
    <mergeCell ref="M116:R116"/>
    <mergeCell ref="U113:V113"/>
    <mergeCell ref="J111:L111"/>
    <mergeCell ref="U110:V110"/>
    <mergeCell ref="A117:I117"/>
    <mergeCell ref="W113:Z113"/>
    <mergeCell ref="W110:Z110"/>
    <mergeCell ref="W111:Z111"/>
    <mergeCell ref="J110:L110"/>
    <mergeCell ref="M110:R110"/>
    <mergeCell ref="S110:T110"/>
    <mergeCell ref="M111:R111"/>
    <mergeCell ref="S111:T111"/>
    <mergeCell ref="U111:V111"/>
    <mergeCell ref="A112:I112"/>
    <mergeCell ref="A113:I113"/>
    <mergeCell ref="A114:I114"/>
    <mergeCell ref="A115:I115"/>
    <mergeCell ref="U114:V114"/>
    <mergeCell ref="W114:Z114"/>
    <mergeCell ref="J115:L115"/>
    <mergeCell ref="T225:V225"/>
    <mergeCell ref="W225:Z225"/>
    <mergeCell ref="F221:G221"/>
    <mergeCell ref="H221:I221"/>
    <mergeCell ref="L219:P219"/>
    <mergeCell ref="J219:K219"/>
    <mergeCell ref="J223:K223"/>
    <mergeCell ref="T224:V224"/>
    <mergeCell ref="W224:Z224"/>
    <mergeCell ref="F220:G220"/>
    <mergeCell ref="F223:G223"/>
    <mergeCell ref="L222:P222"/>
    <mergeCell ref="L220:P220"/>
    <mergeCell ref="J220:K220"/>
    <mergeCell ref="T220:V220"/>
    <mergeCell ref="W220:Z220"/>
    <mergeCell ref="Q219:S219"/>
    <mergeCell ref="Q220:S220"/>
    <mergeCell ref="J224:K224"/>
    <mergeCell ref="Q224:S224"/>
    <mergeCell ref="Q225:S225"/>
    <mergeCell ref="J203:K203"/>
    <mergeCell ref="W218:Z218"/>
    <mergeCell ref="T222:V222"/>
    <mergeCell ref="W222:Z222"/>
    <mergeCell ref="J197:K197"/>
    <mergeCell ref="H215:I217"/>
    <mergeCell ref="F203:G203"/>
    <mergeCell ref="H203:I203"/>
    <mergeCell ref="R203:S203"/>
    <mergeCell ref="T203:V203"/>
    <mergeCell ref="W203:Z203"/>
    <mergeCell ref="Q215:S217"/>
    <mergeCell ref="L215:P217"/>
    <mergeCell ref="J215:K217"/>
    <mergeCell ref="W197:Z197"/>
    <mergeCell ref="F198:G198"/>
    <mergeCell ref="H198:I198"/>
    <mergeCell ref="W200:Z200"/>
    <mergeCell ref="T215:V217"/>
    <mergeCell ref="R195:S195"/>
    <mergeCell ref="J190:K190"/>
    <mergeCell ref="R192:S192"/>
    <mergeCell ref="W191:Z191"/>
    <mergeCell ref="T195:V195"/>
    <mergeCell ref="W195:Z195"/>
    <mergeCell ref="R191:S191"/>
    <mergeCell ref="J192:K192"/>
    <mergeCell ref="W194:Z194"/>
    <mergeCell ref="T172:V172"/>
    <mergeCell ref="W172:Z172"/>
    <mergeCell ref="T173:V173"/>
    <mergeCell ref="W173:Z173"/>
    <mergeCell ref="J191:K191"/>
    <mergeCell ref="W192:Z192"/>
    <mergeCell ref="T193:V193"/>
    <mergeCell ref="W193:Z193"/>
    <mergeCell ref="R194:S194"/>
    <mergeCell ref="T194:V194"/>
    <mergeCell ref="R180:S180"/>
    <mergeCell ref="T180:V180"/>
    <mergeCell ref="W180:Z180"/>
    <mergeCell ref="W189:Z189"/>
    <mergeCell ref="W96:Z96"/>
    <mergeCell ref="S97:T97"/>
    <mergeCell ref="W97:Z97"/>
    <mergeCell ref="J97:L97"/>
    <mergeCell ref="M97:R97"/>
    <mergeCell ref="U97:V97"/>
    <mergeCell ref="J96:L96"/>
    <mergeCell ref="M96:R96"/>
    <mergeCell ref="U96:V96"/>
    <mergeCell ref="S96:T96"/>
    <mergeCell ref="J98:L98"/>
    <mergeCell ref="M98:R98"/>
    <mergeCell ref="S98:T98"/>
    <mergeCell ref="U98:V98"/>
    <mergeCell ref="W98:Z98"/>
    <mergeCell ref="W178:Z178"/>
    <mergeCell ref="W179:Z179"/>
    <mergeCell ref="W186:Z188"/>
    <mergeCell ref="R186:S188"/>
    <mergeCell ref="T186:V188"/>
    <mergeCell ref="T174:V174"/>
    <mergeCell ref="W177:Z177"/>
    <mergeCell ref="M167:Q169"/>
    <mergeCell ref="W174:Z174"/>
    <mergeCell ref="W175:Z175"/>
    <mergeCell ref="W176:Z176"/>
    <mergeCell ref="R167:S169"/>
    <mergeCell ref="R170:S170"/>
    <mergeCell ref="W167:Z169"/>
    <mergeCell ref="T170:V170"/>
    <mergeCell ref="W170:Z170"/>
    <mergeCell ref="T171:V171"/>
    <mergeCell ref="W171:Z171"/>
    <mergeCell ref="L129:N129"/>
    <mergeCell ref="V296:Y296"/>
    <mergeCell ref="A299:Z299"/>
    <mergeCell ref="V304:Z304"/>
    <mergeCell ref="V306:Z306"/>
    <mergeCell ref="R310:U310"/>
    <mergeCell ref="V310:Z310"/>
    <mergeCell ref="B390:L390"/>
    <mergeCell ref="B393:E393"/>
    <mergeCell ref="C348:AA348"/>
    <mergeCell ref="B339:AA340"/>
    <mergeCell ref="R319:Z319"/>
    <mergeCell ref="B386:Z386"/>
    <mergeCell ref="J366:Z366"/>
    <mergeCell ref="J368:Z368"/>
    <mergeCell ref="J370:Z370"/>
    <mergeCell ref="C318:P318"/>
    <mergeCell ref="S304:T304"/>
    <mergeCell ref="S305:T305"/>
    <mergeCell ref="S306:T306"/>
    <mergeCell ref="S311:T311"/>
    <mergeCell ref="S312:T312"/>
    <mergeCell ref="S313:T313"/>
    <mergeCell ref="S314:T314"/>
    <mergeCell ref="V312:Z312"/>
    <mergeCell ref="V315:Z315"/>
    <mergeCell ref="B345:Z345"/>
    <mergeCell ref="S303:T303"/>
    <mergeCell ref="V303:Z303"/>
    <mergeCell ref="R301:U301"/>
    <mergeCell ref="V301:Z301"/>
    <mergeCell ref="R302:U302"/>
    <mergeCell ref="V305:Z305"/>
    <mergeCell ref="R315:U315"/>
    <mergeCell ref="R317:U317"/>
    <mergeCell ref="V314:Z314"/>
    <mergeCell ref="V311:Z311"/>
    <mergeCell ref="R320:Z320"/>
    <mergeCell ref="S332:V332"/>
    <mergeCell ref="W332:Z332"/>
    <mergeCell ref="W336:Z336"/>
    <mergeCell ref="S334:V334"/>
    <mergeCell ref="S335:V335"/>
    <mergeCell ref="W334:Z334"/>
    <mergeCell ref="W335:Z335"/>
    <mergeCell ref="S329:Z329"/>
    <mergeCell ref="S325:Z325"/>
    <mergeCell ref="V317:Z317"/>
    <mergeCell ref="K296:O296"/>
    <mergeCell ref="P296:R296"/>
    <mergeCell ref="S296:U296"/>
    <mergeCell ref="A285:J285"/>
    <mergeCell ref="A286:J286"/>
    <mergeCell ref="A287:J287"/>
    <mergeCell ref="P286:R286"/>
    <mergeCell ref="K287:O287"/>
    <mergeCell ref="P287:R287"/>
    <mergeCell ref="P285:R285"/>
    <mergeCell ref="K290:O290"/>
    <mergeCell ref="K291:O291"/>
    <mergeCell ref="P288:R288"/>
    <mergeCell ref="K292:O292"/>
    <mergeCell ref="A294:J294"/>
    <mergeCell ref="A295:J295"/>
    <mergeCell ref="A296:J296"/>
    <mergeCell ref="K293:O293"/>
    <mergeCell ref="A291:J291"/>
    <mergeCell ref="A292:J292"/>
    <mergeCell ref="A293:J293"/>
    <mergeCell ref="P292:R292"/>
    <mergeCell ref="P293:R293"/>
    <mergeCell ref="S289:U289"/>
    <mergeCell ref="V285:Y285"/>
    <mergeCell ref="V286:Y286"/>
    <mergeCell ref="V287:Y287"/>
    <mergeCell ref="V295:Y295"/>
    <mergeCell ref="V293:Y293"/>
    <mergeCell ref="V294:Y294"/>
    <mergeCell ref="V288:Y288"/>
    <mergeCell ref="V289:Y289"/>
    <mergeCell ref="V290:Y290"/>
    <mergeCell ref="V291:Y291"/>
    <mergeCell ref="V292:Y292"/>
    <mergeCell ref="S290:U290"/>
    <mergeCell ref="S291:U291"/>
    <mergeCell ref="S292:U292"/>
    <mergeCell ref="S293:U293"/>
    <mergeCell ref="S294:U294"/>
    <mergeCell ref="S295:U295"/>
    <mergeCell ref="K294:O294"/>
    <mergeCell ref="P294:R294"/>
    <mergeCell ref="K295:O295"/>
    <mergeCell ref="P295:R295"/>
    <mergeCell ref="S282:U284"/>
    <mergeCell ref="S285:U285"/>
    <mergeCell ref="S286:U286"/>
    <mergeCell ref="N257:S259"/>
    <mergeCell ref="T257:V259"/>
    <mergeCell ref="W249:Z249"/>
    <mergeCell ref="T248:V248"/>
    <mergeCell ref="T249:V249"/>
    <mergeCell ref="W248:Z248"/>
    <mergeCell ref="V282:Y284"/>
    <mergeCell ref="W257:Z259"/>
    <mergeCell ref="W262:Z262"/>
    <mergeCell ref="A252:Z252"/>
    <mergeCell ref="T253:Z253"/>
    <mergeCell ref="A255:Z255"/>
    <mergeCell ref="A260:I260"/>
    <mergeCell ref="J260:M260"/>
    <mergeCell ref="N260:S260"/>
    <mergeCell ref="T260:V260"/>
    <mergeCell ref="W260:Z260"/>
    <mergeCell ref="A261:I261"/>
    <mergeCell ref="J261:M261"/>
    <mergeCell ref="N261:S261"/>
    <mergeCell ref="T261:V261"/>
    <mergeCell ref="Q227:S227"/>
    <mergeCell ref="W223:Z223"/>
    <mergeCell ref="T175:V175"/>
    <mergeCell ref="T176:V176"/>
    <mergeCell ref="S228:T228"/>
    <mergeCell ref="U228:V228"/>
    <mergeCell ref="R178:S178"/>
    <mergeCell ref="R179:S179"/>
    <mergeCell ref="T179:V179"/>
    <mergeCell ref="T177:V177"/>
    <mergeCell ref="T178:V178"/>
    <mergeCell ref="R177:S177"/>
    <mergeCell ref="W190:Z190"/>
    <mergeCell ref="R190:S190"/>
    <mergeCell ref="W219:Z219"/>
    <mergeCell ref="T227:V227"/>
    <mergeCell ref="W227:Z227"/>
    <mergeCell ref="Q218:S218"/>
    <mergeCell ref="R196:S196"/>
    <mergeCell ref="T196:V196"/>
    <mergeCell ref="W196:Z196"/>
    <mergeCell ref="W198:Z198"/>
    <mergeCell ref="B208:Z208"/>
    <mergeCell ref="B209:Z209"/>
    <mergeCell ref="F190:G190"/>
    <mergeCell ref="H190:I190"/>
    <mergeCell ref="J196:K196"/>
    <mergeCell ref="H192:I192"/>
    <mergeCell ref="L223:P223"/>
    <mergeCell ref="T192:V192"/>
    <mergeCell ref="J195:K195"/>
    <mergeCell ref="T190:V190"/>
    <mergeCell ref="J172:K172"/>
    <mergeCell ref="F174:G174"/>
    <mergeCell ref="H174:I174"/>
    <mergeCell ref="J174:K174"/>
    <mergeCell ref="F173:G173"/>
    <mergeCell ref="H173:I173"/>
    <mergeCell ref="J173:K173"/>
    <mergeCell ref="J178:K178"/>
    <mergeCell ref="F177:G177"/>
    <mergeCell ref="H177:I177"/>
    <mergeCell ref="J177:K177"/>
    <mergeCell ref="F176:G176"/>
    <mergeCell ref="H176:I176"/>
    <mergeCell ref="J176:K176"/>
    <mergeCell ref="H223:I223"/>
    <mergeCell ref="F215:G217"/>
    <mergeCell ref="O129:T129"/>
    <mergeCell ref="U129:V129"/>
    <mergeCell ref="W129:X129"/>
    <mergeCell ref="Y129:AA129"/>
    <mergeCell ref="L128:N128"/>
    <mergeCell ref="O128:T128"/>
    <mergeCell ref="U128:V128"/>
    <mergeCell ref="W128:X128"/>
    <mergeCell ref="Y128:AA128"/>
    <mergeCell ref="W127:X127"/>
    <mergeCell ref="Y127:AA127"/>
    <mergeCell ref="L126:N126"/>
    <mergeCell ref="O126:T126"/>
    <mergeCell ref="U126:V126"/>
    <mergeCell ref="W126:X126"/>
    <mergeCell ref="Y126:AA126"/>
    <mergeCell ref="L125:N125"/>
    <mergeCell ref="O125:T125"/>
    <mergeCell ref="U125:V125"/>
    <mergeCell ref="W125:X125"/>
    <mergeCell ref="Y125:AA125"/>
    <mergeCell ref="L127:N127"/>
    <mergeCell ref="O127:T127"/>
    <mergeCell ref="U127:V127"/>
    <mergeCell ref="U124:V124"/>
    <mergeCell ref="W124:X124"/>
    <mergeCell ref="Y124:AA124"/>
    <mergeCell ref="S100:T100"/>
    <mergeCell ref="U100:V100"/>
    <mergeCell ref="W100:Z100"/>
    <mergeCell ref="J99:L99"/>
    <mergeCell ref="M99:R99"/>
    <mergeCell ref="S99:T99"/>
    <mergeCell ref="U99:V99"/>
    <mergeCell ref="W99:Z99"/>
    <mergeCell ref="J100:L100"/>
    <mergeCell ref="M100:R100"/>
    <mergeCell ref="W123:Z123"/>
    <mergeCell ref="S115:T115"/>
    <mergeCell ref="U115:V115"/>
    <mergeCell ref="W115:Z115"/>
    <mergeCell ref="J119:L119"/>
    <mergeCell ref="M119:R119"/>
    <mergeCell ref="S119:T119"/>
    <mergeCell ref="U119:V119"/>
    <mergeCell ref="W119:Z119"/>
    <mergeCell ref="S117:T117"/>
    <mergeCell ref="W112:Z112"/>
    <mergeCell ref="W95:Z95"/>
    <mergeCell ref="J94:L94"/>
    <mergeCell ref="S94:T94"/>
    <mergeCell ref="U94:V94"/>
    <mergeCell ref="M94:R94"/>
    <mergeCell ref="S93:T93"/>
    <mergeCell ref="D64:Z64"/>
    <mergeCell ref="D65:Z65"/>
    <mergeCell ref="U93:V93"/>
    <mergeCell ref="J95:L95"/>
    <mergeCell ref="M95:R95"/>
    <mergeCell ref="U84:V84"/>
    <mergeCell ref="A70:F71"/>
    <mergeCell ref="A72:F72"/>
    <mergeCell ref="A73:F73"/>
    <mergeCell ref="A75:Z75"/>
    <mergeCell ref="W90:Z92"/>
    <mergeCell ref="U86:V86"/>
    <mergeCell ref="M90:R92"/>
    <mergeCell ref="S90:T92"/>
    <mergeCell ref="U90:V92"/>
    <mergeCell ref="J90:L92"/>
    <mergeCell ref="U87:V87"/>
    <mergeCell ref="U88:V88"/>
    <mergeCell ref="B15:O15"/>
    <mergeCell ref="B79:Z81"/>
    <mergeCell ref="B82:Z82"/>
    <mergeCell ref="U85:V85"/>
    <mergeCell ref="A10:AA11"/>
    <mergeCell ref="A27:H30"/>
    <mergeCell ref="A33:H35"/>
    <mergeCell ref="A36:H37"/>
    <mergeCell ref="A47:H48"/>
    <mergeCell ref="I47:M48"/>
    <mergeCell ref="A46:H46"/>
    <mergeCell ref="A38:H39"/>
    <mergeCell ref="A40:H41"/>
    <mergeCell ref="A42:H43"/>
    <mergeCell ref="Q17:Z17"/>
    <mergeCell ref="A45:H45"/>
    <mergeCell ref="A25:H25"/>
    <mergeCell ref="I25:O25"/>
    <mergeCell ref="L42:T43"/>
    <mergeCell ref="I27:AA30"/>
    <mergeCell ref="I33:AA34"/>
    <mergeCell ref="I36:AA37"/>
    <mergeCell ref="I38:AA39"/>
    <mergeCell ref="I40:AA41"/>
    <mergeCell ref="N396:Z397"/>
    <mergeCell ref="Q18:AA18"/>
    <mergeCell ref="Q19:Z19"/>
    <mergeCell ref="Q20:Z22"/>
    <mergeCell ref="Q16:Z16"/>
    <mergeCell ref="Q15:Z15"/>
    <mergeCell ref="L203:Q203"/>
    <mergeCell ref="L200:Q200"/>
    <mergeCell ref="L199:Q199"/>
    <mergeCell ref="L198:Q198"/>
    <mergeCell ref="L197:Q197"/>
    <mergeCell ref="L196:Q196"/>
    <mergeCell ref="L195:Q195"/>
    <mergeCell ref="L194:Q194"/>
    <mergeCell ref="L193:Q193"/>
    <mergeCell ref="L192:Q192"/>
    <mergeCell ref="L191:Q191"/>
    <mergeCell ref="L190:Q190"/>
    <mergeCell ref="L189:Q189"/>
    <mergeCell ref="W94:Z94"/>
    <mergeCell ref="W93:Z93"/>
    <mergeCell ref="J93:L93"/>
    <mergeCell ref="M93:R93"/>
    <mergeCell ref="D67:Z67"/>
    <mergeCell ref="B148:H148"/>
    <mergeCell ref="I148:O148"/>
    <mergeCell ref="I137:O137"/>
    <mergeCell ref="A138:H138"/>
    <mergeCell ref="I138:O138"/>
    <mergeCell ref="A139:H139"/>
    <mergeCell ref="I139:O139"/>
    <mergeCell ref="A140:H140"/>
    <mergeCell ref="I140:O140"/>
    <mergeCell ref="A141:H141"/>
    <mergeCell ref="I141:O141"/>
    <mergeCell ref="B150:H150"/>
    <mergeCell ref="B151:H151"/>
    <mergeCell ref="V151:AA151"/>
    <mergeCell ref="V137:AA137"/>
    <mergeCell ref="V138:AA143"/>
    <mergeCell ref="T134:Y134"/>
    <mergeCell ref="P137:U137"/>
    <mergeCell ref="V150:AA150"/>
    <mergeCell ref="I151:O151"/>
    <mergeCell ref="V148:AA148"/>
    <mergeCell ref="B149:H149"/>
    <mergeCell ref="I149:O149"/>
    <mergeCell ref="V149:AA149"/>
    <mergeCell ref="I150:O150"/>
    <mergeCell ref="A143:H143"/>
    <mergeCell ref="I143:O143"/>
    <mergeCell ref="I145:O145"/>
    <mergeCell ref="V145:AA145"/>
    <mergeCell ref="B146:H146"/>
    <mergeCell ref="I146:O146"/>
    <mergeCell ref="V146:AA146"/>
    <mergeCell ref="B147:H147"/>
    <mergeCell ref="I147:O147"/>
    <mergeCell ref="V147:AA147"/>
    <mergeCell ref="D62:Z62"/>
    <mergeCell ref="A152:H152"/>
    <mergeCell ref="I152:O152"/>
    <mergeCell ref="V152:AA152"/>
    <mergeCell ref="I153:O153"/>
    <mergeCell ref="P138:U138"/>
    <mergeCell ref="P139:U139"/>
    <mergeCell ref="P140:U140"/>
    <mergeCell ref="P141:U141"/>
    <mergeCell ref="P142:U142"/>
    <mergeCell ref="P143:U143"/>
    <mergeCell ref="P145:U145"/>
    <mergeCell ref="P146:U146"/>
    <mergeCell ref="P147:U147"/>
    <mergeCell ref="P148:U148"/>
    <mergeCell ref="P149:U149"/>
    <mergeCell ref="P150:U150"/>
    <mergeCell ref="P151:U151"/>
    <mergeCell ref="P152:U152"/>
    <mergeCell ref="P153:U153"/>
    <mergeCell ref="A142:H142"/>
    <mergeCell ref="I142:O142"/>
    <mergeCell ref="A145:H145"/>
    <mergeCell ref="A146:A151"/>
  </mergeCells>
  <conditionalFormatting sqref="U322">
    <cfRule type="expression" dxfId="198" priority="502">
      <formula>$S$320&lt;&gt;$S$307</formula>
    </cfRule>
  </conditionalFormatting>
  <conditionalFormatting sqref="C317 A101:F101 AA101 A135:AB136 A137:P137 A144:U144 V137:AA139 V141:AA153 B134:T134">
    <cfRule type="expression" dxfId="197" priority="396">
      <formula>CELL("Schutz",A101)=0</formula>
    </cfRule>
  </conditionalFormatting>
  <conditionalFormatting sqref="B319">
    <cfRule type="expression" dxfId="196" priority="394">
      <formula>CELL("Schutz",B319)=0</formula>
    </cfRule>
  </conditionalFormatting>
  <conditionalFormatting sqref="C314">
    <cfRule type="expression" dxfId="195" priority="398">
      <formula>CELL("Schutz",C314)=0</formula>
    </cfRule>
  </conditionalFormatting>
  <conditionalFormatting sqref="B315:B316">
    <cfRule type="expression" dxfId="194" priority="397">
      <formula>CELL("Schutz",B315)=0</formula>
    </cfRule>
  </conditionalFormatting>
  <conditionalFormatting sqref="C318">
    <cfRule type="expression" dxfId="193" priority="395">
      <formula>CELL("Schutz",C318)=0</formula>
    </cfRule>
  </conditionalFormatting>
  <conditionalFormatting sqref="R310 V310">
    <cfRule type="expression" dxfId="192" priority="375">
      <formula>CELL("Schutz",R310)=0</formula>
    </cfRule>
  </conditionalFormatting>
  <conditionalFormatting sqref="Z286:Z296 V285:V296">
    <cfRule type="expression" dxfId="191" priority="350">
      <formula>CELL("Schutz",V285)=0</formula>
    </cfRule>
  </conditionalFormatting>
  <conditionalFormatting sqref="V285:V296">
    <cfRule type="expression" dxfId="190" priority="508">
      <formula>$V$285:$Y$296=0</formula>
    </cfRule>
  </conditionalFormatting>
  <conditionalFormatting sqref="J225:K227">
    <cfRule type="expression" dxfId="189" priority="331">
      <formula>CELL("Schutz",J225)=0</formula>
    </cfRule>
  </conditionalFormatting>
  <conditionalFormatting sqref="V312:V313">
    <cfRule type="expression" dxfId="188" priority="344">
      <formula>CELL("Schutz",V312)=0</formula>
    </cfRule>
  </conditionalFormatting>
  <conditionalFormatting sqref="J221:K222">
    <cfRule type="expression" dxfId="187" priority="343">
      <formula>CELL("Schutz",J221)=0</formula>
    </cfRule>
  </conditionalFormatting>
  <conditionalFormatting sqref="J223:K224">
    <cfRule type="expression" dxfId="186" priority="339">
      <formula>CELL("Schutz",J223)=0</formula>
    </cfRule>
  </conditionalFormatting>
  <conditionalFormatting sqref="A207:S207 A204:AA204 A214:J214 A208:A210 A211:I213 AA205:AA206">
    <cfRule type="expression" dxfId="185" priority="336">
      <formula>CELL("Schutz",A204)=0</formula>
    </cfRule>
  </conditionalFormatting>
  <conditionalFormatting sqref="J218:L218 J219:K220 L219:L227">
    <cfRule type="expression" dxfId="184" priority="334">
      <formula>CELL("Schutz",J218)=0</formula>
    </cfRule>
  </conditionalFormatting>
  <conditionalFormatting sqref="A218:A227">
    <cfRule type="expression" dxfId="183" priority="333">
      <formula>CELL("Schutz",A218)=0</formula>
    </cfRule>
  </conditionalFormatting>
  <conditionalFormatting sqref="A105">
    <cfRule type="expression" dxfId="182" priority="318">
      <formula>CELL("Schutz",A105)=0</formula>
    </cfRule>
  </conditionalFormatting>
  <conditionalFormatting sqref="B102:AA102">
    <cfRule type="expression" dxfId="181" priority="320">
      <formula>CELL("Schutz",B102)=0</formula>
    </cfRule>
  </conditionalFormatting>
  <conditionalFormatting sqref="A104">
    <cfRule type="expression" dxfId="180" priority="319">
      <formula>CELL("Schutz",A104)=0</formula>
    </cfRule>
  </conditionalFormatting>
  <conditionalFormatting sqref="A215 L215 H215 J215:K217 W215">
    <cfRule type="expression" dxfId="179" priority="317">
      <formula>CELL("Schutz",A215)=0</formula>
    </cfRule>
  </conditionalFormatting>
  <conditionalFormatting sqref="W218:W227">
    <cfRule type="expression" dxfId="178" priority="315">
      <formula>CELL("Schutz",W218)=0</formula>
    </cfRule>
  </conditionalFormatting>
  <conditionalFormatting sqref="W108">
    <cfRule type="expression" dxfId="177" priority="305">
      <formula>CELL("Schutz",W108)=0</formula>
    </cfRule>
  </conditionalFormatting>
  <conditionalFormatting sqref="W108">
    <cfRule type="expression" dxfId="176" priority="306">
      <formula>$V$285:$Y$296=0</formula>
    </cfRule>
  </conditionalFormatting>
  <conditionalFormatting sqref="A50">
    <cfRule type="expression" dxfId="175" priority="304">
      <formula>CELL("Schutz",A50)=0</formula>
    </cfRule>
  </conditionalFormatting>
  <conditionalFormatting sqref="A25:A26">
    <cfRule type="expression" dxfId="174" priority="303">
      <formula>CELL("Schutz",A25)=0</formula>
    </cfRule>
  </conditionalFormatting>
  <conditionalFormatting sqref="S90:T92">
    <cfRule type="expression" dxfId="173" priority="290">
      <formula>CELL("Schutz",S90)=0</formula>
    </cfRule>
  </conditionalFormatting>
  <conditionalFormatting sqref="B208:B210">
    <cfRule type="expression" dxfId="172" priority="293">
      <formula>CELL("Schutz",B208)=0</formula>
    </cfRule>
  </conditionalFormatting>
  <conditionalFormatting sqref="T215 Q215">
    <cfRule type="expression" dxfId="171" priority="294">
      <formula>CELL("Schutz",Q215)=0</formula>
    </cfRule>
  </conditionalFormatting>
  <conditionalFormatting sqref="S93:T98">
    <cfRule type="expression" dxfId="170" priority="291">
      <formula>CELL("Schutz",S93)=0</formula>
    </cfRule>
  </conditionalFormatting>
  <conditionalFormatting sqref="T213">
    <cfRule type="expression" dxfId="169" priority="287">
      <formula>CELL("Schutz",T213)=0</formula>
    </cfRule>
  </conditionalFormatting>
  <conditionalFormatting sqref="A171">
    <cfRule type="expression" dxfId="168" priority="286">
      <formula>CELL("Schutz",A171)=0</formula>
    </cfRule>
  </conditionalFormatting>
  <conditionalFormatting sqref="A172">
    <cfRule type="expression" dxfId="167" priority="285">
      <formula>CELL("Schutz",A172)=0</formula>
    </cfRule>
  </conditionalFormatting>
  <conditionalFormatting sqref="A173">
    <cfRule type="expression" dxfId="166" priority="284">
      <formula>CELL("Schutz",A173)=0</formula>
    </cfRule>
  </conditionalFormatting>
  <conditionalFormatting sqref="A174">
    <cfRule type="expression" dxfId="165" priority="283">
      <formula>CELL("Schutz",A174)=0</formula>
    </cfRule>
  </conditionalFormatting>
  <conditionalFormatting sqref="A175">
    <cfRule type="expression" dxfId="164" priority="282">
      <formula>CELL("Schutz",A175)=0</formula>
    </cfRule>
  </conditionalFormatting>
  <conditionalFormatting sqref="A176:A179">
    <cfRule type="expression" dxfId="163" priority="281">
      <formula>CELL("Schutz",A176)=0</formula>
    </cfRule>
  </conditionalFormatting>
  <conditionalFormatting sqref="C86">
    <cfRule type="expression" dxfId="162" priority="280">
      <formula>CELL("Schutz",C86)=0</formula>
    </cfRule>
  </conditionalFormatting>
  <conditionalFormatting sqref="C88">
    <cfRule type="expression" dxfId="161" priority="278">
      <formula>CELL("Schutz",C88)=0</formula>
    </cfRule>
  </conditionalFormatting>
  <conditionalFormatting sqref="C87">
    <cfRule type="expression" dxfId="160" priority="279">
      <formula>CELL("Schutz",C87)=0</formula>
    </cfRule>
  </conditionalFormatting>
  <conditionalFormatting sqref="A72:G72 G73 A70:G70 A71:F71 AA70:AA72">
    <cfRule type="expression" dxfId="159" priority="277">
      <formula>CELL("Schutz",A70)=0</formula>
    </cfRule>
  </conditionalFormatting>
  <conditionalFormatting sqref="A73:F73 AA73">
    <cfRule type="expression" dxfId="158" priority="276">
      <formula>CELL("Schutz",A73)=0</formula>
    </cfRule>
  </conditionalFormatting>
  <conditionalFormatting sqref="Q221:Q227">
    <cfRule type="expression" dxfId="157" priority="257">
      <formula>CELL("Schutz",Q221)=0</formula>
    </cfRule>
  </conditionalFormatting>
  <conditionalFormatting sqref="T218">
    <cfRule type="expression" dxfId="156" priority="260">
      <formula>CELL("Schutz",T218)=0</formula>
    </cfRule>
  </conditionalFormatting>
  <conditionalFormatting sqref="T219:T227">
    <cfRule type="expression" dxfId="155" priority="259">
      <formula>CELL("Schutz",T219)=0</formula>
    </cfRule>
  </conditionalFormatting>
  <conditionalFormatting sqref="Q218:Q220">
    <cfRule type="expression" dxfId="154" priority="258">
      <formula>CELL("Schutz",Q218)=0</formula>
    </cfRule>
  </conditionalFormatting>
  <conditionalFormatting sqref="A191:A192">
    <cfRule type="expression" dxfId="153" priority="238">
      <formula>CELL("Schutz",A191)=0</formula>
    </cfRule>
  </conditionalFormatting>
  <conditionalFormatting sqref="A193">
    <cfRule type="expression" dxfId="152" priority="236">
      <formula>CELL("Schutz",A193)=0</formula>
    </cfRule>
  </conditionalFormatting>
  <conditionalFormatting sqref="A194">
    <cfRule type="expression" dxfId="151" priority="235">
      <formula>CELL("Schutz",A194)=0</formula>
    </cfRule>
  </conditionalFormatting>
  <conditionalFormatting sqref="A195:A200 A203">
    <cfRule type="expression" dxfId="150" priority="234">
      <formula>CELL("Schutz",A195)=0</formula>
    </cfRule>
  </conditionalFormatting>
  <conditionalFormatting sqref="P286:P296">
    <cfRule type="expression" dxfId="149" priority="230">
      <formula>CELL("Schutz",P286)=0</formula>
    </cfRule>
  </conditionalFormatting>
  <conditionalFormatting sqref="A186 A189 A184:S184 M186 R186 W186 A185:AA185 T186 F203:I203 F186:K200">
    <cfRule type="expression" dxfId="148" priority="241">
      <formula>CELL("Schutz",A184)=0</formula>
    </cfRule>
  </conditionalFormatting>
  <conditionalFormatting sqref="A190">
    <cfRule type="expression" dxfId="147" priority="239">
      <formula>CELL("Schutz",A190)=0</formula>
    </cfRule>
  </conditionalFormatting>
  <conditionalFormatting sqref="Z337">
    <cfRule type="expression" dxfId="146" priority="512">
      <formula>$W$336&lt;&gt;$V$318</formula>
    </cfRule>
  </conditionalFormatting>
  <conditionalFormatting sqref="S327">
    <cfRule type="expression" dxfId="145" priority="217">
      <formula>CELL("Schutz",S327)=0</formula>
    </cfRule>
  </conditionalFormatting>
  <conditionalFormatting sqref="S333">
    <cfRule type="expression" dxfId="144" priority="216">
      <formula>CELL("Schutz",S333)=0</formula>
    </cfRule>
  </conditionalFormatting>
  <conditionalFormatting sqref="A99:A100 J99:L100 U99:V100">
    <cfRule type="expression" dxfId="143" priority="203">
      <formula>CELL("Schutz",A99)=0</formula>
    </cfRule>
  </conditionalFormatting>
  <conditionalFormatting sqref="S99:T100">
    <cfRule type="expression" dxfId="142" priority="202">
      <formula>CELL("Schutz",S99)=0</formula>
    </cfRule>
  </conditionalFormatting>
  <conditionalFormatting sqref="L189:L200 L203">
    <cfRule type="expression" dxfId="141" priority="201">
      <formula>CELL("Schutz",L189)=0</formula>
    </cfRule>
  </conditionalFormatting>
  <conditionalFormatting sqref="Q218:Z227">
    <cfRule type="cellIs" dxfId="140" priority="190" operator="equal">
      <formula>0</formula>
    </cfRule>
    <cfRule type="expression" dxfId="139" priority="191">
      <formula>"&lt;&gt;0"</formula>
    </cfRule>
  </conditionalFormatting>
  <conditionalFormatting sqref="A180">
    <cfRule type="expression" dxfId="138" priority="189">
      <formula>CELL("Schutz",A180)=0</formula>
    </cfRule>
  </conditionalFormatting>
  <conditionalFormatting sqref="W108:Z108">
    <cfRule type="cellIs" dxfId="137" priority="186" operator="equal">
      <formula>0</formula>
    </cfRule>
  </conditionalFormatting>
  <conditionalFormatting sqref="T170:Z180">
    <cfRule type="cellIs" dxfId="136" priority="184" operator="equal">
      <formula>0</formula>
    </cfRule>
  </conditionalFormatting>
  <conditionalFormatting sqref="T189:Z199 T203:Z203 T200:V200 W200:Z202">
    <cfRule type="cellIs" dxfId="135" priority="182" operator="equal">
      <formula>0</formula>
    </cfRule>
  </conditionalFormatting>
  <conditionalFormatting sqref="V285:Y296">
    <cfRule type="cellIs" dxfId="134" priority="181" operator="equal">
      <formula>0</formula>
    </cfRule>
  </conditionalFormatting>
  <conditionalFormatting sqref="Z331">
    <cfRule type="expression" dxfId="133" priority="178">
      <formula>$S$329&gt;2</formula>
    </cfRule>
  </conditionalFormatting>
  <conditionalFormatting sqref="J240:K241">
    <cfRule type="expression" dxfId="132" priority="177">
      <formula>CELL("Schutz",J240)=0</formula>
    </cfRule>
  </conditionalFormatting>
  <conditionalFormatting sqref="J242:K243">
    <cfRule type="expression" dxfId="131" priority="176">
      <formula>CELL("Schutz",J242)=0</formula>
    </cfRule>
  </conditionalFormatting>
  <conditionalFormatting sqref="J237:L237 J238:K239 L238:L243 L248:L250">
    <cfRule type="expression" dxfId="130" priority="175">
      <formula>CELL("Schutz",J237)=0</formula>
    </cfRule>
  </conditionalFormatting>
  <conditionalFormatting sqref="A237:A243 A248:A250">
    <cfRule type="expression" dxfId="129" priority="174">
      <formula>CELL("Schutz",A237)=0</formula>
    </cfRule>
  </conditionalFormatting>
  <conditionalFormatting sqref="J248:K250">
    <cfRule type="expression" dxfId="128" priority="173">
      <formula>CELL("Schutz",J248)=0</formula>
    </cfRule>
  </conditionalFormatting>
  <conditionalFormatting sqref="A234 L234 J234:K236 W234">
    <cfRule type="expression" dxfId="127" priority="172">
      <formula>CELL("Schutz",A234)=0</formula>
    </cfRule>
  </conditionalFormatting>
  <conditionalFormatting sqref="W237:W250">
    <cfRule type="expression" dxfId="126" priority="171">
      <formula>CELL("Schutz",W237)=0</formula>
    </cfRule>
  </conditionalFormatting>
  <conditionalFormatting sqref="T234 Q234">
    <cfRule type="expression" dxfId="125" priority="170">
      <formula>CELL("Schutz",Q234)=0</formula>
    </cfRule>
  </conditionalFormatting>
  <conditionalFormatting sqref="T237">
    <cfRule type="expression" dxfId="124" priority="169">
      <formula>CELL("Schutz",T237)=0</formula>
    </cfRule>
  </conditionalFormatting>
  <conditionalFormatting sqref="T238:T243 T248:T250">
    <cfRule type="expression" dxfId="123" priority="168">
      <formula>CELL("Schutz",T238)=0</formula>
    </cfRule>
  </conditionalFormatting>
  <conditionalFormatting sqref="Q237:Q239">
    <cfRule type="expression" dxfId="122" priority="167">
      <formula>CELL("Schutz",Q237)=0</formula>
    </cfRule>
  </conditionalFormatting>
  <conditionalFormatting sqref="Q240:Q243 Q248:Q250">
    <cfRule type="expression" dxfId="121" priority="166">
      <formula>CELL("Schutz",Q240)=0</formula>
    </cfRule>
  </conditionalFormatting>
  <conditionalFormatting sqref="Q237:Z243 Q249:Z250 Q248:V248 W244:Z248">
    <cfRule type="cellIs" dxfId="120" priority="164" operator="equal">
      <formula>0</formula>
    </cfRule>
    <cfRule type="expression" dxfId="119" priority="165">
      <formula>"&lt;&gt;0"</formula>
    </cfRule>
  </conditionalFormatting>
  <conditionalFormatting sqref="A233:S233">
    <cfRule type="expression" dxfId="118" priority="163">
      <formula>CELL("Schutz",A233)=0</formula>
    </cfRule>
  </conditionalFormatting>
  <conditionalFormatting sqref="W268:AA268">
    <cfRule type="expression" dxfId="117" priority="162">
      <formula>CELL("Schutz",W268)=0</formula>
    </cfRule>
  </conditionalFormatting>
  <conditionalFormatting sqref="W269:AA269">
    <cfRule type="expression" dxfId="116" priority="161">
      <formula>CELL("Schutz",W269)=0</formula>
    </cfRule>
  </conditionalFormatting>
  <conditionalFormatting sqref="W270:AA272">
    <cfRule type="expression" dxfId="115" priority="160">
      <formula>CELL("Schutz",W270)=0</formula>
    </cfRule>
  </conditionalFormatting>
  <conditionalFormatting sqref="W273:AA273">
    <cfRule type="expression" dxfId="114" priority="159">
      <formula>CELL("Schutz",W273)=0</formula>
    </cfRule>
  </conditionalFormatting>
  <conditionalFormatting sqref="A264">
    <cfRule type="expression" dxfId="113" priority="157">
      <formula>CELL("Schutz",A264)=0</formula>
    </cfRule>
  </conditionalFormatting>
  <conditionalFormatting sqref="A263">
    <cfRule type="expression" dxfId="112" priority="158">
      <formula>CELL("Schutz",A263)=0</formula>
    </cfRule>
  </conditionalFormatting>
  <conditionalFormatting sqref="A265">
    <cfRule type="expression" dxfId="111" priority="156">
      <formula>CELL("Schutz",A265)=0</formula>
    </cfRule>
  </conditionalFormatting>
  <conditionalFormatting sqref="A266">
    <cfRule type="expression" dxfId="110" priority="155">
      <formula>CELL("Schutz",A266)=0</formula>
    </cfRule>
  </conditionalFormatting>
  <conditionalFormatting sqref="A267">
    <cfRule type="expression" dxfId="109" priority="154">
      <formula>CELL("Schutz",A267)=0</formula>
    </cfRule>
  </conditionalFormatting>
  <conditionalFormatting sqref="A268">
    <cfRule type="expression" dxfId="108" priority="153">
      <formula>CELL("Schutz",A268)=0</formula>
    </cfRule>
  </conditionalFormatting>
  <conditionalFormatting sqref="A269">
    <cfRule type="expression" dxfId="107" priority="152">
      <formula>CELL("Schutz",A269)=0</formula>
    </cfRule>
  </conditionalFormatting>
  <conditionalFormatting sqref="A270">
    <cfRule type="expression" dxfId="106" priority="151">
      <formula>CELL("Schutz",A270)=0</formula>
    </cfRule>
  </conditionalFormatting>
  <conditionalFormatting sqref="A271">
    <cfRule type="expression" dxfId="105" priority="150">
      <formula>CELL("Schutz",A271)=0</formula>
    </cfRule>
  </conditionalFormatting>
  <conditionalFormatting sqref="A272">
    <cfRule type="expression" dxfId="104" priority="149">
      <formula>CELL("Schutz",A272)=0</formula>
    </cfRule>
  </conditionalFormatting>
  <conditionalFormatting sqref="A273">
    <cfRule type="expression" dxfId="103" priority="148">
      <formula>CELL("Schutz",A273)=0</formula>
    </cfRule>
  </conditionalFormatting>
  <conditionalFormatting sqref="H234">
    <cfRule type="expression" dxfId="102" priority="146">
      <formula>CELL("Schutz",H234)=0</formula>
    </cfRule>
  </conditionalFormatting>
  <conditionalFormatting sqref="A201">
    <cfRule type="expression" dxfId="101" priority="143">
      <formula>CELL("Schutz",A201)=0</formula>
    </cfRule>
  </conditionalFormatting>
  <conditionalFormatting sqref="F201:I201">
    <cfRule type="expression" dxfId="100" priority="144">
      <formula>CELL("Schutz",F201)=0</formula>
    </cfRule>
  </conditionalFormatting>
  <conditionalFormatting sqref="L201">
    <cfRule type="expression" dxfId="99" priority="142">
      <formula>CELL("Schutz",L201)=0</formula>
    </cfRule>
  </conditionalFormatting>
  <conditionalFormatting sqref="T201:V201">
    <cfRule type="cellIs" dxfId="98" priority="140" operator="equal">
      <formula>0</formula>
    </cfRule>
    <cfRule type="cellIs" priority="141" operator="equal">
      <formula>0</formula>
    </cfRule>
  </conditionalFormatting>
  <conditionalFormatting sqref="A202">
    <cfRule type="expression" dxfId="97" priority="138">
      <formula>CELL("Schutz",A202)=0</formula>
    </cfRule>
  </conditionalFormatting>
  <conditionalFormatting sqref="F202:I202">
    <cfRule type="expression" dxfId="96" priority="139">
      <formula>CELL("Schutz",F202)=0</formula>
    </cfRule>
  </conditionalFormatting>
  <conditionalFormatting sqref="L202">
    <cfRule type="expression" dxfId="95" priority="137">
      <formula>CELL("Schutz",L202)=0</formula>
    </cfRule>
  </conditionalFormatting>
  <conditionalFormatting sqref="T202:V202">
    <cfRule type="cellIs" dxfId="94" priority="135" operator="equal">
      <formula>0</formula>
    </cfRule>
    <cfRule type="cellIs" priority="136" operator="equal">
      <formula>0</formula>
    </cfRule>
  </conditionalFormatting>
  <conditionalFormatting sqref="J349">
    <cfRule type="expression" dxfId="93" priority="131">
      <formula>CELL("Schutz",J349)=0</formula>
    </cfRule>
  </conditionalFormatting>
  <conditionalFormatting sqref="J362">
    <cfRule type="expression" dxfId="92" priority="133">
      <formula>CELL("Schutz",J362)=0</formula>
    </cfRule>
  </conditionalFormatting>
  <conditionalFormatting sqref="J364 J368">
    <cfRule type="expression" dxfId="91" priority="126">
      <formula>CELL("Schutz",J364)=0</formula>
    </cfRule>
  </conditionalFormatting>
  <conditionalFormatting sqref="J351">
    <cfRule type="expression" dxfId="90" priority="130">
      <formula>CELL("Schutz",J351)=0</formula>
    </cfRule>
  </conditionalFormatting>
  <conditionalFormatting sqref="J353 J355">
    <cfRule type="expression" dxfId="89" priority="129">
      <formula>CELL("Schutz",J353)=0</formula>
    </cfRule>
  </conditionalFormatting>
  <conditionalFormatting sqref="J358">
    <cfRule type="expression" dxfId="88" priority="128">
      <formula>CELL("Schutz",J358)=0</formula>
    </cfRule>
  </conditionalFormatting>
  <conditionalFormatting sqref="J360">
    <cfRule type="expression" dxfId="87" priority="127">
      <formula>CELL("Schutz",J360)=0</formula>
    </cfRule>
  </conditionalFormatting>
  <conditionalFormatting sqref="J366 J370">
    <cfRule type="expression" dxfId="86" priority="125">
      <formula>CELL("Schutz",J366)=0</formula>
    </cfRule>
  </conditionalFormatting>
  <conditionalFormatting sqref="J244:K244">
    <cfRule type="expression" dxfId="85" priority="124">
      <formula>CELL("Schutz",J244)=0</formula>
    </cfRule>
  </conditionalFormatting>
  <conditionalFormatting sqref="L244">
    <cfRule type="expression" dxfId="84" priority="123">
      <formula>CELL("Schutz",L244)=0</formula>
    </cfRule>
  </conditionalFormatting>
  <conditionalFormatting sqref="A244">
    <cfRule type="expression" dxfId="83" priority="122">
      <formula>CELL("Schutz",A244)=0</formula>
    </cfRule>
  </conditionalFormatting>
  <conditionalFormatting sqref="T244">
    <cfRule type="expression" dxfId="82" priority="120">
      <formula>CELL("Schutz",T244)=0</formula>
    </cfRule>
  </conditionalFormatting>
  <conditionalFormatting sqref="Q244">
    <cfRule type="expression" dxfId="81" priority="119">
      <formula>CELL("Schutz",Q244)=0</formula>
    </cfRule>
  </conditionalFormatting>
  <conditionalFormatting sqref="Q244:V244">
    <cfRule type="cellIs" dxfId="80" priority="117" operator="equal">
      <formula>0</formula>
    </cfRule>
    <cfRule type="expression" dxfId="79" priority="118">
      <formula>"&lt;&gt;0"</formula>
    </cfRule>
  </conditionalFormatting>
  <conditionalFormatting sqref="J245:K245">
    <cfRule type="expression" dxfId="78" priority="116">
      <formula>CELL("Schutz",J245)=0</formula>
    </cfRule>
  </conditionalFormatting>
  <conditionalFormatting sqref="L245">
    <cfRule type="expression" dxfId="77" priority="115">
      <formula>CELL("Schutz",L245)=0</formula>
    </cfRule>
  </conditionalFormatting>
  <conditionalFormatting sqref="A245">
    <cfRule type="expression" dxfId="76" priority="114">
      <formula>CELL("Schutz",A245)=0</formula>
    </cfRule>
  </conditionalFormatting>
  <conditionalFormatting sqref="T245">
    <cfRule type="expression" dxfId="75" priority="112">
      <formula>CELL("Schutz",T245)=0</formula>
    </cfRule>
  </conditionalFormatting>
  <conditionalFormatting sqref="Q245">
    <cfRule type="expression" dxfId="74" priority="111">
      <formula>CELL("Schutz",Q245)=0</formula>
    </cfRule>
  </conditionalFormatting>
  <conditionalFormatting sqref="Q245:V245">
    <cfRule type="cellIs" dxfId="73" priority="109" operator="equal">
      <formula>0</formula>
    </cfRule>
    <cfRule type="expression" dxfId="72" priority="110">
      <formula>"&lt;&gt;0"</formula>
    </cfRule>
  </conditionalFormatting>
  <conditionalFormatting sqref="J247:K247">
    <cfRule type="expression" dxfId="71" priority="108">
      <formula>CELL("Schutz",J247)=0</formula>
    </cfRule>
  </conditionalFormatting>
  <conditionalFormatting sqref="L247">
    <cfRule type="expression" dxfId="70" priority="107">
      <formula>CELL("Schutz",L247)=0</formula>
    </cfRule>
  </conditionalFormatting>
  <conditionalFormatting sqref="A247">
    <cfRule type="expression" dxfId="69" priority="106">
      <formula>CELL("Schutz",A247)=0</formula>
    </cfRule>
  </conditionalFormatting>
  <conditionalFormatting sqref="T247">
    <cfRule type="expression" dxfId="68" priority="104">
      <formula>CELL("Schutz",T247)=0</formula>
    </cfRule>
  </conditionalFormatting>
  <conditionalFormatting sqref="Q247">
    <cfRule type="expression" dxfId="67" priority="103">
      <formula>CELL("Schutz",Q247)=0</formula>
    </cfRule>
  </conditionalFormatting>
  <conditionalFormatting sqref="Q247:V247">
    <cfRule type="cellIs" dxfId="66" priority="101" operator="equal">
      <formula>0</formula>
    </cfRule>
    <cfRule type="expression" dxfId="65" priority="102">
      <formula>"&lt;&gt;0"</formula>
    </cfRule>
  </conditionalFormatting>
  <conditionalFormatting sqref="J246:K246">
    <cfRule type="expression" dxfId="64" priority="100">
      <formula>CELL("Schutz",J246)=0</formula>
    </cfRule>
  </conditionalFormatting>
  <conditionalFormatting sqref="L246">
    <cfRule type="expression" dxfId="63" priority="99">
      <formula>CELL("Schutz",L246)=0</formula>
    </cfRule>
  </conditionalFormatting>
  <conditionalFormatting sqref="A246">
    <cfRule type="expression" dxfId="62" priority="98">
      <formula>CELL("Schutz",A246)=0</formula>
    </cfRule>
  </conditionalFormatting>
  <conditionalFormatting sqref="T246">
    <cfRule type="expression" dxfId="61" priority="96">
      <formula>CELL("Schutz",T246)=0</formula>
    </cfRule>
  </conditionalFormatting>
  <conditionalFormatting sqref="Q246">
    <cfRule type="expression" dxfId="60" priority="95">
      <formula>CELL("Schutz",Q246)=0</formula>
    </cfRule>
  </conditionalFormatting>
  <conditionalFormatting sqref="Q246:V246">
    <cfRule type="cellIs" dxfId="59" priority="93" operator="equal">
      <formula>0</formula>
    </cfRule>
    <cfRule type="expression" dxfId="58" priority="94">
      <formula>"&lt;&gt;0"</formula>
    </cfRule>
  </conditionalFormatting>
  <conditionalFormatting sqref="A140 V140:AA140 A139:H139 A138:P138 A141:H143 A145:O151 A152:H152 A153:I153 I139:O143">
    <cfRule type="expression" dxfId="57" priority="73">
      <formula>CELL("Schutz",A138)=0</formula>
    </cfRule>
  </conditionalFormatting>
  <conditionalFormatting sqref="I153">
    <cfRule type="expression" dxfId="56" priority="72">
      <formula>$I$153=0</formula>
    </cfRule>
  </conditionalFormatting>
  <conditionalFormatting sqref="P153">
    <cfRule type="expression" dxfId="55" priority="59">
      <formula>CELL("Schutz",P153)=0</formula>
    </cfRule>
  </conditionalFormatting>
  <conditionalFormatting sqref="P153">
    <cfRule type="expression" dxfId="54" priority="58">
      <formula>$I$153=0</formula>
    </cfRule>
  </conditionalFormatting>
  <conditionalFormatting sqref="P139:U143">
    <cfRule type="expression" dxfId="53" priority="57">
      <formula>CELL("Schutz",P139)=0</formula>
    </cfRule>
  </conditionalFormatting>
  <conditionalFormatting sqref="P148:U151">
    <cfRule type="expression" dxfId="52" priority="56">
      <formula>CELL("Schutz",P148)=0</formula>
    </cfRule>
  </conditionalFormatting>
  <conditionalFormatting sqref="P145:U147">
    <cfRule type="expression" dxfId="51" priority="54">
      <formula>CELL("Schutz",P145)=0</formula>
    </cfRule>
  </conditionalFormatting>
  <conditionalFormatting sqref="P153:U153">
    <cfRule type="expression" dxfId="50" priority="53">
      <formula>$P$153=0</formula>
    </cfRule>
  </conditionalFormatting>
  <conditionalFormatting sqref="I152">
    <cfRule type="expression" dxfId="49" priority="52">
      <formula>CELL("Schutz",I152)=0</formula>
    </cfRule>
  </conditionalFormatting>
  <conditionalFormatting sqref="I152">
    <cfRule type="expression" dxfId="48" priority="51">
      <formula>$I$153=0</formula>
    </cfRule>
  </conditionalFormatting>
  <conditionalFormatting sqref="P152">
    <cfRule type="expression" dxfId="47" priority="48">
      <formula>CELL("Schutz",P152)=0</formula>
    </cfRule>
  </conditionalFormatting>
  <conditionalFormatting sqref="P152">
    <cfRule type="expression" dxfId="46" priority="47">
      <formula>$I$153=0</formula>
    </cfRule>
  </conditionalFormatting>
  <conditionalFormatting sqref="P152:U152">
    <cfRule type="expression" dxfId="45" priority="46">
      <formula>$P$153=0</formula>
    </cfRule>
  </conditionalFormatting>
  <conditionalFormatting sqref="W109">
    <cfRule type="expression" dxfId="44" priority="44">
      <formula>CELL("Schutz",W109)=0</formula>
    </cfRule>
  </conditionalFormatting>
  <conditionalFormatting sqref="W109">
    <cfRule type="expression" dxfId="43" priority="45">
      <formula>$V$285:$Y$296=0</formula>
    </cfRule>
  </conditionalFormatting>
  <conditionalFormatting sqref="W109:Z109">
    <cfRule type="cellIs" dxfId="42" priority="43" operator="equal">
      <formula>0</formula>
    </cfRule>
  </conditionalFormatting>
  <conditionalFormatting sqref="W110">
    <cfRule type="expression" dxfId="41" priority="41">
      <formula>CELL("Schutz",W110)=0</formula>
    </cfRule>
  </conditionalFormatting>
  <conditionalFormatting sqref="W110">
    <cfRule type="expression" dxfId="40" priority="42">
      <formula>$V$285:$Y$296=0</formula>
    </cfRule>
  </conditionalFormatting>
  <conditionalFormatting sqref="W110:Z110">
    <cfRule type="cellIs" dxfId="39" priority="40" operator="equal">
      <formula>0</formula>
    </cfRule>
  </conditionalFormatting>
  <conditionalFormatting sqref="W111">
    <cfRule type="expression" dxfId="38" priority="38">
      <formula>CELL("Schutz",W111)=0</formula>
    </cfRule>
  </conditionalFormatting>
  <conditionalFormatting sqref="W111">
    <cfRule type="expression" dxfId="37" priority="39">
      <formula>$V$285:$Y$296=0</formula>
    </cfRule>
  </conditionalFormatting>
  <conditionalFormatting sqref="W111:Z111">
    <cfRule type="cellIs" dxfId="36" priority="37" operator="equal">
      <formula>0</formula>
    </cfRule>
  </conditionalFormatting>
  <conditionalFormatting sqref="W112">
    <cfRule type="expression" dxfId="35" priority="35">
      <formula>CELL("Schutz",W112)=0</formula>
    </cfRule>
  </conditionalFormatting>
  <conditionalFormatting sqref="W112">
    <cfRule type="expression" dxfId="34" priority="36">
      <formula>$V$285:$Y$296=0</formula>
    </cfRule>
  </conditionalFormatting>
  <conditionalFormatting sqref="W112:Z112">
    <cfRule type="cellIs" dxfId="33" priority="34" operator="equal">
      <formula>0</formula>
    </cfRule>
  </conditionalFormatting>
  <conditionalFormatting sqref="W113">
    <cfRule type="expression" dxfId="32" priority="32">
      <formula>CELL("Schutz",W113)=0</formula>
    </cfRule>
  </conditionalFormatting>
  <conditionalFormatting sqref="W113">
    <cfRule type="expression" dxfId="31" priority="33">
      <formula>$V$285:$Y$296=0</formula>
    </cfRule>
  </conditionalFormatting>
  <conditionalFormatting sqref="W113:Z113">
    <cfRule type="cellIs" dxfId="30" priority="31" operator="equal">
      <formula>0</formula>
    </cfRule>
  </conditionalFormatting>
  <conditionalFormatting sqref="W114">
    <cfRule type="expression" dxfId="29" priority="29">
      <formula>CELL("Schutz",W114)=0</formula>
    </cfRule>
  </conditionalFormatting>
  <conditionalFormatting sqref="W114">
    <cfRule type="expression" dxfId="28" priority="30">
      <formula>$V$285:$Y$296=0</formula>
    </cfRule>
  </conditionalFormatting>
  <conditionalFormatting sqref="W114:Z114">
    <cfRule type="cellIs" dxfId="27" priority="28" operator="equal">
      <formula>0</formula>
    </cfRule>
  </conditionalFormatting>
  <conditionalFormatting sqref="W115">
    <cfRule type="expression" dxfId="26" priority="26">
      <formula>CELL("Schutz",W115)=0</formula>
    </cfRule>
  </conditionalFormatting>
  <conditionalFormatting sqref="W115">
    <cfRule type="expression" dxfId="25" priority="27">
      <formula>$V$285:$Y$296=0</formula>
    </cfRule>
  </conditionalFormatting>
  <conditionalFormatting sqref="W115:Z115">
    <cfRule type="cellIs" dxfId="24" priority="25" operator="equal">
      <formula>0</formula>
    </cfRule>
  </conditionalFormatting>
  <conditionalFormatting sqref="W116">
    <cfRule type="expression" dxfId="23" priority="23">
      <formula>CELL("Schutz",W116)=0</formula>
    </cfRule>
  </conditionalFormatting>
  <conditionalFormatting sqref="W116">
    <cfRule type="expression" dxfId="22" priority="24">
      <formula>$V$285:$Y$296=0</formula>
    </cfRule>
  </conditionalFormatting>
  <conditionalFormatting sqref="W116:Z116">
    <cfRule type="cellIs" dxfId="21" priority="22" operator="equal">
      <formula>0</formula>
    </cfRule>
  </conditionalFormatting>
  <conditionalFormatting sqref="W117">
    <cfRule type="expression" dxfId="20" priority="20">
      <formula>CELL("Schutz",W117)=0</formula>
    </cfRule>
  </conditionalFormatting>
  <conditionalFormatting sqref="W117">
    <cfRule type="expression" dxfId="19" priority="21">
      <formula>$V$285:$Y$296=0</formula>
    </cfRule>
  </conditionalFormatting>
  <conditionalFormatting sqref="W117:Z117">
    <cfRule type="cellIs" dxfId="18" priority="19" operator="equal">
      <formula>0</formula>
    </cfRule>
  </conditionalFormatting>
  <conditionalFormatting sqref="W118">
    <cfRule type="expression" dxfId="17" priority="17">
      <formula>CELL("Schutz",W118)=0</formula>
    </cfRule>
  </conditionalFormatting>
  <conditionalFormatting sqref="W118">
    <cfRule type="expression" dxfId="16" priority="18">
      <formula>$V$285:$Y$296=0</formula>
    </cfRule>
  </conditionalFormatting>
  <conditionalFormatting sqref="W118:Z118">
    <cfRule type="cellIs" dxfId="15" priority="16" operator="equal">
      <formula>0</formula>
    </cfRule>
  </conditionalFormatting>
  <conditionalFormatting sqref="W119">
    <cfRule type="expression" dxfId="14" priority="14">
      <formula>CELL("Schutz",W119)=0</formula>
    </cfRule>
  </conditionalFormatting>
  <conditionalFormatting sqref="W119">
    <cfRule type="expression" dxfId="13" priority="15">
      <formula>$V$285:$Y$296=0</formula>
    </cfRule>
  </conditionalFormatting>
  <conditionalFormatting sqref="W119:Z119">
    <cfRule type="cellIs" dxfId="12" priority="13" operator="equal">
      <formula>0</formula>
    </cfRule>
  </conditionalFormatting>
  <conditionalFormatting sqref="W120">
    <cfRule type="expression" dxfId="11" priority="11">
      <formula>CELL("Schutz",W120)=0</formula>
    </cfRule>
  </conditionalFormatting>
  <conditionalFormatting sqref="W120">
    <cfRule type="expression" dxfId="10" priority="12">
      <formula>$V$285:$Y$296=0</formula>
    </cfRule>
  </conditionalFormatting>
  <conditionalFormatting sqref="W120:Z120">
    <cfRule type="cellIs" dxfId="9" priority="10" operator="equal">
      <formula>0</formula>
    </cfRule>
  </conditionalFormatting>
  <conditionalFormatting sqref="W121">
    <cfRule type="expression" dxfId="8" priority="8">
      <formula>CELL("Schutz",W121)=0</formula>
    </cfRule>
  </conditionalFormatting>
  <conditionalFormatting sqref="W121">
    <cfRule type="expression" dxfId="7" priority="9">
      <formula>$V$285:$Y$296=0</formula>
    </cfRule>
  </conditionalFormatting>
  <conditionalFormatting sqref="W121:Z121">
    <cfRule type="cellIs" dxfId="6" priority="7" operator="equal">
      <formula>0</formula>
    </cfRule>
  </conditionalFormatting>
  <conditionalFormatting sqref="W122">
    <cfRule type="expression" dxfId="5" priority="5">
      <formula>CELL("Schutz",W122)=0</formula>
    </cfRule>
  </conditionalFormatting>
  <conditionalFormatting sqref="W122">
    <cfRule type="expression" dxfId="4" priority="6">
      <formula>$V$285:$Y$296=0</formula>
    </cfRule>
  </conditionalFormatting>
  <conditionalFormatting sqref="W122:Z122">
    <cfRule type="cellIs" dxfId="3" priority="4" operator="equal">
      <formula>0</formula>
    </cfRule>
  </conditionalFormatting>
  <conditionalFormatting sqref="W123">
    <cfRule type="expression" dxfId="2" priority="2">
      <formula>CELL("Schutz",W123)=0</formula>
    </cfRule>
  </conditionalFormatting>
  <conditionalFormatting sqref="W123">
    <cfRule type="expression" dxfId="1" priority="3">
      <formula>$V$285:$Y$296=0</formula>
    </cfRule>
  </conditionalFormatting>
  <conditionalFormatting sqref="W123:Z123">
    <cfRule type="cellIs" dxfId="0" priority="1" operator="equal">
      <formula>0</formula>
    </cfRule>
  </conditionalFormatting>
  <dataValidations count="13">
    <dataValidation type="decimal" allowBlank="1" showInputMessage="1" showErrorMessage="1" error="Geben Sie eine Zahl ein!" sqref="S228:T232" xr:uid="{00000000-0002-0000-0400-000000000000}">
      <formula1>1</formula1>
      <formula2>1000000</formula2>
    </dataValidation>
    <dataValidation type="decimal" allowBlank="1" showInputMessage="1" showErrorMessage="1" error="Geben Sie einen Geldbetrag ein!" sqref="W228:X232" xr:uid="{00000000-0002-0000-0400-000001000000}">
      <formula1>1</formula1>
      <formula2>1000000</formula2>
    </dataValidation>
    <dataValidation type="decimal" allowBlank="1" showInputMessage="1" showErrorMessage="1" error="Geben Sie eine Zahl ein!" sqref="P285:P296 F170:G180 F218:G227 U124:X129 F237:G250 F189:G203" xr:uid="{00000000-0002-0000-0400-000002000000}">
      <formula1>0</formula1>
      <formula2>1000000</formula2>
    </dataValidation>
    <dataValidation type="decimal" allowBlank="1" showInputMessage="1" showErrorMessage="1" error="Geben Sie die Höhe Ihres finanziellen Eigenanteils an." prompt="Geben Sie hier den Betrag Ihrer eigenen finanziellen Mittel an, die für das beantragte Projekt zur Verfügung stehen!" sqref="V314" xr:uid="{00000000-0002-0000-0400-000003000000}">
      <formula1>0</formula1>
      <formula2>1000000</formula2>
    </dataValidation>
    <dataValidation type="decimal" allowBlank="1" showInputMessage="1" showErrorMessage="1" error="Geben Sie den Zuwendungsbetrag ein, den Sie im jeweiligen Jahr benötigen!" sqref="W333:W335" xr:uid="{00000000-0002-0000-0400-000004000000}">
      <formula1>0</formula1>
      <formula2>1000000</formula2>
    </dataValidation>
    <dataValidation type="decimal" allowBlank="1" showInputMessage="1" showErrorMessage="1" error="Geben Sie einen Geldbetrag ein!" sqref="J218:K227 J237:K250 J170:K180 J189:K203" xr:uid="{00000000-0002-0000-0400-000005000000}">
      <formula1>0</formula1>
      <formula2>1000000</formula2>
    </dataValidation>
    <dataValidation type="date" allowBlank="1" showInputMessage="1" showErrorMessage="1" error="Geben Sie ein Tagesdatum ein!" sqref="S327:Z327 S325" xr:uid="{00000000-0002-0000-0400-000006000000}">
      <formula1>42461</formula1>
      <formula2>73415</formula2>
    </dataValidation>
    <dataValidation type="whole" errorStyle="information" showErrorMessage="1" error="Geben Sie eine Jahreszahl nach 2015 ein!" sqref="S333:V333" xr:uid="{00000000-0002-0000-0400-000007000000}">
      <formula1>2016</formula1>
      <formula2>2050</formula2>
    </dataValidation>
    <dataValidation type="decimal" allowBlank="1" showInputMessage="1" showErrorMessage="1" error="Geben Sie einen Kostenbetrag ein!" sqref="W260:Z273 T260:T273 I145:O151" xr:uid="{00000000-0002-0000-0400-000008000000}">
      <formula1>0</formula1>
      <formula2>1000000</formula2>
    </dataValidation>
    <dataValidation allowBlank="1" showInputMessage="1" showErrorMessage="1" promptTitle="Ausführungszeitraum" prompt="bei Tätigkeiten im Freien bitte den geplanten Ausführungszeitraum_x000a_ angeben" sqref="J90:L92" xr:uid="{00000000-0002-0000-0400-000009000000}"/>
    <dataValidation allowBlank="1" showInputMessage="1" showErrorMessage="1" promptTitle="Ausführungszeitraum" prompt="nur wichtig bei Tätigkeiten im Freien_x000a_" sqref="J93:L100 J108:L123" xr:uid="{00000000-0002-0000-0400-00000A000000}"/>
    <dataValidation type="decimal" allowBlank="1" showInputMessage="1" showErrorMessage="1" error="Geben Sie eine Zahl ein!" promptTitle="Mannstunden" prompt="bitte die Summe der Stunden aller tätigen Personen eintragen" sqref="S93:T100 S108:T123" xr:uid="{00000000-0002-0000-0400-00000B000000}">
      <formula1>0</formula1>
      <formula2>1000000</formula2>
    </dataValidation>
    <dataValidation allowBlank="1" showInputMessage="1" showErrorMessage="1" sqref="P146:U151" xr:uid="{00000000-0002-0000-0400-00000C000000}"/>
  </dataValidations>
  <pageMargins left="0.31496062992125984" right="0" top="0.19685039370078741" bottom="0.19685039370078741" header="0.11811023622047245" footer="0.11811023622047245"/>
  <pageSetup paperSize="9" scale="97" fitToHeight="0" orientation="portrait" r:id="rId1"/>
  <rowBreaks count="10" manualBreakCount="10">
    <brk id="23" max="26" man="1"/>
    <brk id="69" max="16383" man="1"/>
    <brk id="101" max="16383" man="1"/>
    <brk id="181" max="16383" man="1"/>
    <brk id="204" max="16383" man="1"/>
    <brk id="230" max="26" man="1"/>
    <brk id="250" max="16383" man="1"/>
    <brk id="275" max="26" man="1"/>
    <brk id="297" max="16383" man="1"/>
    <brk id="3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8</xdr:col>
                    <xdr:colOff>114300</xdr:colOff>
                    <xdr:row>41</xdr:row>
                    <xdr:rowOff>123825</xdr:rowOff>
                  </from>
                  <to>
                    <xdr:col>9</xdr:col>
                    <xdr:colOff>171450</xdr:colOff>
                    <xdr:row>42</xdr:row>
                    <xdr:rowOff>209550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21</xdr:col>
                    <xdr:colOff>161925</xdr:colOff>
                    <xdr:row>41</xdr:row>
                    <xdr:rowOff>114300</xdr:rowOff>
                  </from>
                  <to>
                    <xdr:col>22</xdr:col>
                    <xdr:colOff>114300</xdr:colOff>
                    <xdr:row>42</xdr:row>
                    <xdr:rowOff>171450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0</xdr:col>
                    <xdr:colOff>180975</xdr:colOff>
                    <xdr:row>15</xdr:row>
                    <xdr:rowOff>95250</xdr:rowOff>
                  </from>
                  <to>
                    <xdr:col>1</xdr:col>
                    <xdr:colOff>161925</xdr:colOff>
                    <xdr:row>15</xdr:row>
                    <xdr:rowOff>323850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0</xdr:col>
                    <xdr:colOff>180975</xdr:colOff>
                    <xdr:row>16</xdr:row>
                    <xdr:rowOff>28575</xdr:rowOff>
                  </from>
                  <to>
                    <xdr:col>1</xdr:col>
                    <xdr:colOff>161925</xdr:colOff>
                    <xdr:row>16</xdr:row>
                    <xdr:rowOff>161925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0</xdr:col>
                    <xdr:colOff>180975</xdr:colOff>
                    <xdr:row>18</xdr:row>
                    <xdr:rowOff>85725</xdr:rowOff>
                  </from>
                  <to>
                    <xdr:col>1</xdr:col>
                    <xdr:colOff>161925</xdr:colOff>
                    <xdr:row>18</xdr:row>
                    <xdr:rowOff>219075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0</xdr:col>
                    <xdr:colOff>180975</xdr:colOff>
                    <xdr:row>19</xdr:row>
                    <xdr:rowOff>66675</xdr:rowOff>
                  </from>
                  <to>
                    <xdr:col>1</xdr:col>
                    <xdr:colOff>161925</xdr:colOff>
                    <xdr:row>19</xdr:row>
                    <xdr:rowOff>200025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0</xdr:col>
                    <xdr:colOff>190500</xdr:colOff>
                    <xdr:row>16</xdr:row>
                    <xdr:rowOff>676275</xdr:rowOff>
                  </from>
                  <to>
                    <xdr:col>1</xdr:col>
                    <xdr:colOff>171450</xdr:colOff>
                    <xdr:row>17</xdr:row>
                    <xdr:rowOff>9525</xdr:rowOff>
                  </to>
                </anchor>
              </controlPr>
            </control>
          </mc:Choice>
        </mc:AlternateContent>
        <mc:AlternateContent xmlns:mc="http://schemas.openxmlformats.org/markup-compatibility/2006">
          <mc:Choice Requires="x14">
            <control shapeId="5133" r:id="rId11" name="Check Box 13">
              <controlPr defaultSize="0" autoFill="0" autoLine="0" autoPict="0">
                <anchor moveWithCells="1">
                  <from>
                    <xdr:col>0</xdr:col>
                    <xdr:colOff>180975</xdr:colOff>
                    <xdr:row>20</xdr:row>
                    <xdr:rowOff>19050</xdr:rowOff>
                  </from>
                  <to>
                    <xdr:col>1</xdr:col>
                    <xdr:colOff>161925</xdr:colOff>
                    <xdr:row>20</xdr:row>
                    <xdr:rowOff>152400</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from>
                    <xdr:col>1</xdr:col>
                    <xdr:colOff>9525</xdr:colOff>
                    <xdr:row>346</xdr:row>
                    <xdr:rowOff>76200</xdr:rowOff>
                  </from>
                  <to>
                    <xdr:col>1</xdr:col>
                    <xdr:colOff>209550</xdr:colOff>
                    <xdr:row>346</xdr:row>
                    <xdr:rowOff>314325</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from>
                    <xdr:col>1</xdr:col>
                    <xdr:colOff>9525</xdr:colOff>
                    <xdr:row>347</xdr:row>
                    <xdr:rowOff>104775</xdr:rowOff>
                  </from>
                  <to>
                    <xdr:col>1</xdr:col>
                    <xdr:colOff>209550</xdr:colOff>
                    <xdr:row>347</xdr:row>
                    <xdr:rowOff>342900</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from>
                    <xdr:col>0</xdr:col>
                    <xdr:colOff>180975</xdr:colOff>
                    <xdr:row>21</xdr:row>
                    <xdr:rowOff>28575</xdr:rowOff>
                  </from>
                  <to>
                    <xdr:col>1</xdr:col>
                    <xdr:colOff>161925</xdr:colOff>
                    <xdr:row>21</xdr:row>
                    <xdr:rowOff>161925</xdr:rowOff>
                  </to>
                </anchor>
              </controlPr>
            </control>
          </mc:Choice>
        </mc:AlternateContent>
        <mc:AlternateContent xmlns:mc="http://schemas.openxmlformats.org/markup-compatibility/2006">
          <mc:Choice Requires="x14">
            <control shapeId="5143" r:id="rId15" name="Check Box 23">
              <controlPr defaultSize="0" autoFill="0" autoLine="0" autoPict="0">
                <anchor moveWithCells="1">
                  <from>
                    <xdr:col>1</xdr:col>
                    <xdr:colOff>0</xdr:colOff>
                    <xdr:row>355</xdr:row>
                    <xdr:rowOff>219075</xdr:rowOff>
                  </from>
                  <to>
                    <xdr:col>1</xdr:col>
                    <xdr:colOff>200025</xdr:colOff>
                    <xdr:row>355</xdr:row>
                    <xdr:rowOff>457200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Wählen Sie einen Betrag aus der Liste!" promptTitle="Stundensatz" prompt="Wählen Sie hier den zutreffenden Stundensatz gemäß o.a. Tabelle aus!_x000a_" xr:uid="{00000000-0002-0000-0400-00000D000000}">
          <x14:formula1>
            <xm:f>Stundensätze!$C$2:$C$5</xm:f>
          </x14:formula1>
          <xm:sqref>U108:V123 U93:V100</xm:sqref>
        </x14:dataValidation>
        <x14:dataValidation type="list" allowBlank="1" showInputMessage="1" showErrorMessage="1" xr:uid="{00000000-0002-0000-0400-00000E000000}">
          <x14:formula1>
            <xm:f>Landkreise!$A$1:$A$26</xm:f>
          </x14:formula1>
          <xm:sqref>O56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57</vt:i4>
      </vt:variant>
    </vt:vector>
  </HeadingPairs>
  <TitlesOfParts>
    <vt:vector size="62" baseType="lpstr">
      <vt:lpstr>Tabelle1</vt:lpstr>
      <vt:lpstr>Antrag</vt:lpstr>
      <vt:lpstr>Landkreise</vt:lpstr>
      <vt:lpstr>Stundensätze</vt:lpstr>
      <vt:lpstr>Antragsformular</vt:lpstr>
      <vt:lpstr>Antrag!Antragsdatum</vt:lpstr>
      <vt:lpstr>Antragsdatum</vt:lpstr>
      <vt:lpstr>Antragsteller</vt:lpstr>
      <vt:lpstr>Antrag!Datum</vt:lpstr>
      <vt:lpstr>Tabelle1!Datum</vt:lpstr>
      <vt:lpstr>Antrag!Druckbereich</vt:lpstr>
      <vt:lpstr>Tabelle1!Druckbereich</vt:lpstr>
      <vt:lpstr>Antragsformular!Drucktitel</vt:lpstr>
      <vt:lpstr>Antrag!geplEL</vt:lpstr>
      <vt:lpstr>geplEL</vt:lpstr>
      <vt:lpstr>Antrag!geplFE</vt:lpstr>
      <vt:lpstr>geplFE</vt:lpstr>
      <vt:lpstr>Antrag!geplFL</vt:lpstr>
      <vt:lpstr>geplFL</vt:lpstr>
      <vt:lpstr>Antrag!geplSachm</vt:lpstr>
      <vt:lpstr>geplSachm</vt:lpstr>
      <vt:lpstr>Antrag!geplSon</vt:lpstr>
      <vt:lpstr>geplSon</vt:lpstr>
      <vt:lpstr>Projekttitel</vt:lpstr>
      <vt:lpstr>Antrag!Text17</vt:lpstr>
      <vt:lpstr>Tabelle1!Text17</vt:lpstr>
      <vt:lpstr>Antrag!Text32</vt:lpstr>
      <vt:lpstr>Tabelle1!Text32</vt:lpstr>
      <vt:lpstr>Antrag!Text33</vt:lpstr>
      <vt:lpstr>Tabelle1!Text33</vt:lpstr>
      <vt:lpstr>Antrag!Text34</vt:lpstr>
      <vt:lpstr>Tabelle1!Text34</vt:lpstr>
      <vt:lpstr>Antrag!Text35</vt:lpstr>
      <vt:lpstr>Tabelle1!Text35</vt:lpstr>
      <vt:lpstr>Antrag!Text36</vt:lpstr>
      <vt:lpstr>Tabelle1!Text36</vt:lpstr>
      <vt:lpstr>Antrag!Text37</vt:lpstr>
      <vt:lpstr>Tabelle1!Text37</vt:lpstr>
      <vt:lpstr>Antrag!Text38</vt:lpstr>
      <vt:lpstr>Tabelle1!Text38</vt:lpstr>
      <vt:lpstr>Antrag!Text39</vt:lpstr>
      <vt:lpstr>Tabelle1!Text39</vt:lpstr>
      <vt:lpstr>Antrag!Text40</vt:lpstr>
      <vt:lpstr>Tabelle1!Text40</vt:lpstr>
      <vt:lpstr>Antrag!Text41</vt:lpstr>
      <vt:lpstr>Tabelle1!Text41</vt:lpstr>
      <vt:lpstr>Antrag!Text42</vt:lpstr>
      <vt:lpstr>Tabelle1!Text42</vt:lpstr>
      <vt:lpstr>Antrag!Text44</vt:lpstr>
      <vt:lpstr>Tabelle1!Text44</vt:lpstr>
      <vt:lpstr>Antrag!Text45</vt:lpstr>
      <vt:lpstr>Tabelle1!Text45</vt:lpstr>
      <vt:lpstr>Antrag!Text47</vt:lpstr>
      <vt:lpstr>Tabelle1!Text47</vt:lpstr>
      <vt:lpstr>Antrag!Text48</vt:lpstr>
      <vt:lpstr>Tabelle1!Text48</vt:lpstr>
      <vt:lpstr>Antrag!Text49</vt:lpstr>
      <vt:lpstr>Tabelle1!Text49</vt:lpstr>
      <vt:lpstr>Antrag!Text50</vt:lpstr>
      <vt:lpstr>Tabelle1!Text50</vt:lpstr>
      <vt:lpstr>Antrag!Text52</vt:lpstr>
      <vt:lpstr>Tabelle1!Text52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Internet</dc:creator>
  <cp:lastModifiedBy>SNT Paudler, Nancy</cp:lastModifiedBy>
  <cp:lastPrinted>2020-05-14T08:51:12Z</cp:lastPrinted>
  <dcterms:created xsi:type="dcterms:W3CDTF">2016-02-18T17:47:14Z</dcterms:created>
  <dcterms:modified xsi:type="dcterms:W3CDTF">2020-05-15T04:36:26Z</dcterms:modified>
</cp:coreProperties>
</file>